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5480" windowHeight="11280" tabRatio="865" activeTab="0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" sheetId="8" r:id="rId8"/>
    <sheet name="ПРЕДШКОЛСКА" sheetId="9" r:id="rId9"/>
    <sheet name="РАЗВОЈНО" sheetId="10" r:id="rId10"/>
    <sheet name="ШКОЛСКА" sheetId="11" r:id="rId11"/>
    <sheet name="САВ. ЗА МЛАДЕ" sheetId="12" r:id="rId12"/>
    <sheet name="ЖЕНЕ" sheetId="13" r:id="rId13"/>
    <sheet name="СТУДЕНТИ" sheetId="14" r:id="rId14"/>
    <sheet name="ОДРАСЛИ" sheetId="15" r:id="rId15"/>
    <sheet name="ПРЕВЕНТИВНИ ЦЕНТАР" sheetId="16" r:id="rId16"/>
    <sheet name="КУЋНО ДЗ" sheetId="17" r:id="rId17"/>
    <sheet name="КУЋНО ЗАВОДИ" sheetId="18" r:id="rId18"/>
    <sheet name="ХИТНА" sheetId="19" r:id="rId19"/>
    <sheet name="ПАТРОНАЖА" sheetId="20" r:id="rId20"/>
    <sheet name="ЛАБОРАТОРИЈА" sheetId="21" r:id="rId21"/>
    <sheet name="РТГ И УЗ" sheetId="22" r:id="rId22"/>
    <sheet name="ИНТЕРНА" sheetId="23" r:id="rId23"/>
    <sheet name="ПНЕУМО" sheetId="24" r:id="rId24"/>
    <sheet name="ОФТАЛМОЛОГИЈА" sheetId="25" r:id="rId25"/>
    <sheet name="ФИЗИКАЛНА" sheetId="26" r:id="rId26"/>
    <sheet name="ОРЛ" sheetId="27" r:id="rId27"/>
    <sheet name="ПСИХИЈАТРИЈА" sheetId="28" r:id="rId28"/>
    <sheet name="ДЕРМАТОЛОГИЈА" sheetId="29" r:id="rId29"/>
    <sheet name="СЛУЖБА СТОМАТОЛОГИЈЕ" sheetId="30" r:id="rId30"/>
    <sheet name="СПОРТСКА МЕДИЦИНА" sheetId="31" r:id="rId31"/>
    <sheet name="ОЦЕНА И МИШЉЕЊЕ А" sheetId="32" r:id="rId32"/>
    <sheet name="ОЦЕНА И МИШЉЕЊЕ Б" sheetId="33" r:id="rId33"/>
    <sheet name="ЛЕКОВИ" sheetId="34" r:id="rId34"/>
    <sheet name="САНИТЕТСКИ И ПОТРОШНИ МАТЕРИЈАЛ" sheetId="35" r:id="rId35"/>
  </sheets>
  <definedNames>
    <definedName name="_xlnm.Print_Area" localSheetId="19">'ПАТРОНАЖА'!$A$1:$E$27</definedName>
    <definedName name="_xlnm.Print_Titles" localSheetId="20">'ЛАБОРАТОРИЈА'!$3:$3</definedName>
  </definedNames>
  <calcPr fullCalcOnLoad="1"/>
</workbook>
</file>

<file path=xl/sharedStrings.xml><?xml version="1.0" encoding="utf-8"?>
<sst xmlns="http://schemas.openxmlformats.org/spreadsheetml/2006/main" count="2387" uniqueCount="1494">
  <si>
    <t>rastvor za injekciju u napunjenom injekcionom špricu</t>
  </si>
  <si>
    <t>napunjen injekcioni špric, 1 po 1ml (250 i.j./ml)</t>
  </si>
  <si>
    <t>0013168</t>
  </si>
  <si>
    <t>TETAGAM P napunjen injekcioni špric, 1 po 1ml (250 i.j./ml)</t>
  </si>
  <si>
    <t>0087533</t>
  </si>
  <si>
    <t>TRODON,rastvor za injekciju,5 po 100 mg/2ml</t>
  </si>
  <si>
    <t>ampula, 5 po 2 ml (100 mg/2 ml)</t>
  </si>
  <si>
    <t>0087531</t>
  </si>
  <si>
    <t>TRODON,rastvor za injekciju,5 po 50 mg/1ml</t>
  </si>
  <si>
    <t>0402721</t>
  </si>
  <si>
    <t>C08DA01</t>
  </si>
  <si>
    <t>VERAPAMIL ALKALOID,ampula, 10 po 2 ml (5 mg/2 ml)</t>
  </si>
  <si>
    <t>ampula, 10 po 2 ml (5 mg/2 ml)</t>
  </si>
  <si>
    <t>0051845</t>
  </si>
  <si>
    <t>A11GA01</t>
  </si>
  <si>
    <t>VITAMIN C 50 po 500 mg/5ml</t>
  </si>
  <si>
    <t>ampula, 50 po 5 ml (500 mg/5 ml)</t>
  </si>
  <si>
    <t>0176042</t>
  </si>
  <si>
    <t>V07AB..</t>
  </si>
  <si>
    <t>VODA ZA INJEKCIJE 50 po 5 ml</t>
  </si>
  <si>
    <t xml:space="preserve"> 50 po 5 ml</t>
  </si>
  <si>
    <t>1162520</t>
  </si>
  <si>
    <t>M01AB15</t>
  </si>
  <si>
    <t>ZODOL 10 po 10 mg</t>
  </si>
  <si>
    <t>film tableta</t>
  </si>
  <si>
    <t>10 po 10 mg</t>
  </si>
  <si>
    <t>0162522</t>
  </si>
  <si>
    <t>ZODOL 5 po 30 mg/ml</t>
  </si>
  <si>
    <t>ampula, 5 po 30 mg/ml</t>
  </si>
  <si>
    <t>N002105</t>
  </si>
  <si>
    <t>glucose, rastvor za infuziju, 50%</t>
  </si>
  <si>
    <t>N003914</t>
  </si>
  <si>
    <t>adrenalin hidrohlorid (epinefrin), rastvor za injekciju        1 mg/ml</t>
  </si>
  <si>
    <t>1 mg/ml</t>
  </si>
  <si>
    <t>N003483</t>
  </si>
  <si>
    <t>R03DA05</t>
  </si>
  <si>
    <t>aminofilin, rastvor za injekciju/infuziju 240 mg/10 ml</t>
  </si>
  <si>
    <t>240 mg/10 ml</t>
  </si>
  <si>
    <t>N003160</t>
  </si>
  <si>
    <t xml:space="preserve">aminofilin, rastvor za injekciju/infuziju 250 mg/10 ml </t>
  </si>
  <si>
    <t>250 mg/10 ml</t>
  </si>
  <si>
    <t>N003855</t>
  </si>
  <si>
    <t>digoksin °, rastvor za injekciju/infuziju</t>
  </si>
  <si>
    <t>-</t>
  </si>
  <si>
    <t>N003889</t>
  </si>
  <si>
    <t>flufenazin , 25mg/ml</t>
  </si>
  <si>
    <t>25 mg /ml</t>
  </si>
  <si>
    <t>N003186</t>
  </si>
  <si>
    <t>furosemid, rastvor za injekciju 20 mg/2ml</t>
  </si>
  <si>
    <t>20 mg/2ml</t>
  </si>
  <si>
    <t>N002477</t>
  </si>
  <si>
    <t>C01BC03</t>
  </si>
  <si>
    <t>propafenon, injekcija, 35 mg/10ml</t>
  </si>
  <si>
    <t xml:space="preserve"> 35 mg/10 ml</t>
  </si>
  <si>
    <t>администрација</t>
  </si>
  <si>
    <t>ДОМ ЗДРАВЉА ЛУЧАНИ</t>
  </si>
  <si>
    <t>ДОПМ ЗДРАВЉА ЛУЧАНИ      на неодређено 118</t>
  </si>
  <si>
    <t>0041532</t>
  </si>
  <si>
    <t>A10AB05</t>
  </si>
  <si>
    <t>NOVO RAPID 1 po 10 ml (100 i.j./1 ml)</t>
  </si>
  <si>
    <t>bočica, 1 po 10 ml (100 j./ml )</t>
  </si>
  <si>
    <t>TRODON</t>
  </si>
  <si>
    <t>DICYNONEampula, 10 po 2 ml (250 mg/2 ml)</t>
  </si>
  <si>
    <t>0173901</t>
  </si>
  <si>
    <t>GLUKOZA 5% 20 po 500 ml</t>
  </si>
  <si>
    <t>boca staklena, 20 po 500 ml (5%)</t>
  </si>
  <si>
    <t>Лабораторијски материјал</t>
  </si>
  <si>
    <t>Дезинфекција</t>
  </si>
  <si>
    <t>Санитетски потрошни материјал</t>
  </si>
  <si>
    <t>Специјалиста оториноларинголог је почео да ради 24.05.2017.а до тада је био на специјализацији.</t>
  </si>
  <si>
    <t>94,65</t>
  </si>
  <si>
    <t>99,49</t>
  </si>
  <si>
    <t>92,87</t>
  </si>
  <si>
    <t>92,83</t>
  </si>
  <si>
    <t>103,06</t>
  </si>
  <si>
    <t>89,92</t>
  </si>
  <si>
    <t>67,71</t>
  </si>
  <si>
    <t>97,93</t>
  </si>
  <si>
    <t>72,78</t>
  </si>
  <si>
    <t>96,60</t>
  </si>
  <si>
    <t>73,30</t>
  </si>
  <si>
    <t>63,32</t>
  </si>
  <si>
    <t>86,87</t>
  </si>
  <si>
    <t>134,83</t>
  </si>
  <si>
    <t>97,98</t>
  </si>
  <si>
    <t>103,22</t>
  </si>
  <si>
    <t>48,76</t>
  </si>
  <si>
    <t>90,12</t>
  </si>
  <si>
    <t>152,3</t>
  </si>
  <si>
    <t>102,4</t>
  </si>
  <si>
    <t>88,68</t>
  </si>
  <si>
    <t>96,81</t>
  </si>
  <si>
    <t>84,24</t>
  </si>
  <si>
    <t>55,91</t>
  </si>
  <si>
    <t>98,87</t>
  </si>
  <si>
    <t>83,76</t>
  </si>
  <si>
    <t>102,95</t>
  </si>
  <si>
    <t>108,25</t>
  </si>
  <si>
    <t>109,15</t>
  </si>
  <si>
    <t>109,59</t>
  </si>
  <si>
    <t>115,45</t>
  </si>
  <si>
    <t>50,43</t>
  </si>
  <si>
    <t>19,50</t>
  </si>
  <si>
    <t>58,37</t>
  </si>
  <si>
    <t>171,48</t>
  </si>
  <si>
    <t>95,05</t>
  </si>
  <si>
    <t>42,10</t>
  </si>
  <si>
    <t>99,83</t>
  </si>
  <si>
    <t>63,65</t>
  </si>
  <si>
    <t>195,22</t>
  </si>
  <si>
    <t>19,86</t>
  </si>
  <si>
    <t>576,00</t>
  </si>
  <si>
    <t>524,00</t>
  </si>
  <si>
    <t>110,73</t>
  </si>
  <si>
    <t>259,88</t>
  </si>
  <si>
    <t xml:space="preserve">Специјалиста офталмолог је почео да ради 17.07.2017. а до тада је био на специјализацији 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</si>
  <si>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 год.)</t>
    </r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</si>
  <si>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</si>
  <si>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</si>
  <si>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</si>
  <si>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</si>
  <si>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Завоји/ тамп. која се односи на предео ува, носа и ждрела</t>
  </si>
  <si>
    <t>Рендген графија дојке у два правца (мамографија)</t>
  </si>
  <si>
    <t>ПРЕВЕНТИВА</t>
  </si>
  <si>
    <t>Контролни преглед деце (у 3. години)</t>
  </si>
  <si>
    <t>Контролни преглед деце (у 5. години)</t>
  </si>
  <si>
    <t>Лекарски преглед на терену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</si>
  <si>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</si>
  <si>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</si>
  <si>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</si>
  <si>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</si>
  <si>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</si>
  <si>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</si>
  <si>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</si>
  <si>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1100031</t>
  </si>
  <si>
    <t>1100049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</si>
  <si>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</si>
  <si>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</si>
  <si>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</si>
  <si>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</si>
  <si>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</si>
  <si>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</si>
  <si>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</si>
  <si>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</si>
  <si>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</si>
  <si>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</si>
  <si>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</si>
  <si>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КУРАТИВА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</si>
  <si>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</si>
  <si>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</si>
  <si>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</si>
  <si>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</si>
  <si>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</si>
  <si>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</si>
  <si>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</si>
  <si>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</si>
  <si>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</si>
  <si>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</si>
  <si>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1300128</t>
  </si>
  <si>
    <t>1300177</t>
  </si>
  <si>
    <t>1200013</t>
  </si>
  <si>
    <t>1000223</t>
  </si>
  <si>
    <t xml:space="preserve">Спровођење имунизације/ вакцинације </t>
  </si>
  <si>
    <t>Први преглед одраслих ради лечења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</si>
  <si>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</si>
  <si>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</si>
  <si>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</si>
  <si>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</si>
  <si>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</si>
  <si>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</si>
  <si>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</si>
  <si>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</si>
  <si>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>Поновни преглед деце ради лечења</t>
  </si>
  <si>
    <t>Ултразвучни преглед кукова</t>
  </si>
  <si>
    <t xml:space="preserve">Инструментација/ катетеризација - опште </t>
  </si>
  <si>
    <t>РАД ЛЕКАРА</t>
  </si>
  <si>
    <t>Први преглед деце ради лечења</t>
  </si>
  <si>
    <t>РАД ПСИХОЛОГА</t>
  </si>
  <si>
    <t>Индивидуална психотерапија</t>
  </si>
  <si>
    <t>Групна психотерапија</t>
  </si>
  <si>
    <t>РАД СОЦИЈАЛНОГ РАДНИКА</t>
  </si>
  <si>
    <t>Индивидуални здравствено-васпитни рад</t>
  </si>
  <si>
    <t>Гинеколога</t>
  </si>
  <si>
    <t>Педијатра</t>
  </si>
  <si>
    <t>Психолога</t>
  </si>
  <si>
    <t>Осталих стручњака</t>
  </si>
  <si>
    <t>Групни здравствено-васпитни рад</t>
  </si>
  <si>
    <t>Поновни гинеколошки преглед ради лечења</t>
  </si>
  <si>
    <t>Ултразвучни преглед органа (дојке)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</si>
  <si>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</si>
  <si>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</si>
  <si>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</si>
  <si>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</si>
  <si>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</si>
  <si>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</si>
  <si>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</si>
  <si>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</si>
  <si>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</si>
  <si>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</si>
  <si>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</si>
  <si>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</si>
  <si>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</si>
  <si>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</si>
  <si>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</si>
  <si>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</si>
  <si>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</si>
  <si>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</si>
  <si>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</si>
  <si>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</si>
  <si>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</si>
  <si>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</si>
  <si>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</si>
  <si>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</si>
  <si>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</si>
  <si>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</si>
  <si>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</si>
  <si>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</si>
  <si>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</si>
  <si>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</si>
  <si>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</si>
  <si>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Тест осетљивости</t>
  </si>
  <si>
    <t>1500032</t>
  </si>
  <si>
    <t>1500024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</si>
  <si>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</si>
  <si>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</si>
  <si>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</si>
  <si>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</si>
  <si>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</si>
  <si>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</si>
  <si>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</si>
  <si>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</si>
  <si>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</si>
  <si>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</si>
  <si>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</si>
  <si>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</si>
  <si>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</si>
  <si>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</si>
  <si>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</si>
  <si>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</si>
  <si>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 xml:space="preserve">ORL преглед - први 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</si>
  <si>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</si>
  <si>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</si>
  <si>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</si>
  <si>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</si>
  <si>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</si>
  <si>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</si>
  <si>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</si>
  <si>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</si>
  <si>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</si>
  <si>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</si>
  <si>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</si>
  <si>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</si>
  <si>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</si>
  <si>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</si>
  <si>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</si>
  <si>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</si>
  <si>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 xml:space="preserve">Дерматовенеролошки преглед - први </t>
  </si>
  <si>
    <t>ТРУДНИЦА</t>
  </si>
  <si>
    <t>МАЛО И ПРЕДШКОЛСКО ДЕТЕ (4 год.)</t>
  </si>
  <si>
    <t>Ултразвучни преглед органа – сива скала</t>
  </si>
  <si>
    <t>Ултразвучни преглед дојке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</si>
  <si>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</si>
  <si>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</si>
  <si>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</si>
  <si>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</si>
  <si>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Пнеумофтизиолошки преглед - први</t>
  </si>
  <si>
    <t>Кинезитерапија болести</t>
  </si>
  <si>
    <t>Инструментација предела ува, носа и ждрела</t>
  </si>
  <si>
    <t xml:space="preserve">Санитетски превоз са медицинском пратњом 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</si>
  <si>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</si>
  <si>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</si>
  <si>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</si>
  <si>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</si>
  <si>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</si>
  <si>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</si>
  <si>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 xml:space="preserve">ПРЕВЕНТИВА </t>
  </si>
  <si>
    <t>Уклањање наслага</t>
  </si>
  <si>
    <t>Апликација флуорида</t>
  </si>
  <si>
    <t>Заливање фисура</t>
  </si>
  <si>
    <t>Ортодонтска терапија</t>
  </si>
  <si>
    <t>Терапија пародонцијума</t>
  </si>
  <si>
    <t>Хируршка терапија</t>
  </si>
  <si>
    <t>Анестезије</t>
  </si>
  <si>
    <t>Ургентне услуге</t>
  </si>
  <si>
    <t>Протетска терапија</t>
  </si>
  <si>
    <t>Рендген дијагностика</t>
  </si>
  <si>
    <t>ТРУДНИЦА са високоризичном трудноћом</t>
  </si>
  <si>
    <t>Гинеколошко-акушерски ултраз. прегл. трудница</t>
  </si>
  <si>
    <t>1019 и 2024 СТОМАТОЛОШКА СЛУЖБА</t>
  </si>
  <si>
    <t>ЗДРАВСТВЕНА УСТАНОВА _____________________________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</si>
  <si>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</si>
  <si>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</si>
  <si>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</si>
  <si>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</si>
  <si>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</si>
  <si>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</si>
  <si>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</si>
  <si>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</si>
  <si>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8</t>
  </si>
  <si>
    <t>Табела бр. 9</t>
  </si>
  <si>
    <t>Табела бр. 10</t>
  </si>
  <si>
    <t>Табела бр. 11</t>
  </si>
  <si>
    <t>Табела бр. 13</t>
  </si>
  <si>
    <t>Табела бр. 14</t>
  </si>
  <si>
    <t>Рендген дијагностика у стоматологији</t>
  </si>
  <si>
    <t>Табела бр. 22</t>
  </si>
  <si>
    <t>Табела бр. 23</t>
  </si>
  <si>
    <t>Табела бр. 24</t>
  </si>
  <si>
    <t>Табела бр. 25</t>
  </si>
  <si>
    <t>Табела бр. 26</t>
  </si>
  <si>
    <t>Инц./ дрен./ исп./одстр. теч. продук. упал. процеса - опште</t>
  </si>
  <si>
    <t>Ексц./ одстр. тк./дестр./ чишћ. ране/ каутеризација - опште</t>
  </si>
  <si>
    <t>Електрофизиолошко сним. везано за кардиоваск. сис. - ЕКГ</t>
  </si>
  <si>
    <t>Слож. терапеутске проц. / мање хируршке интервенције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</si>
  <si>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</si>
  <si>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</si>
  <si>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</si>
  <si>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</si>
  <si>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</si>
  <si>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</si>
  <si>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</si>
  <si>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</si>
  <si>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</si>
  <si>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Инстр./ мања хир. инт. које се одн. на бол. реп. органа жене</t>
  </si>
  <si>
    <t>Гинеколошко-акушерски ултразвучни преглед осталих жена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</si>
  <si>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</si>
  <si>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</si>
  <si>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</si>
  <si>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</si>
  <si>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</si>
  <si>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</si>
  <si>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</si>
  <si>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</si>
  <si>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</si>
  <si>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</si>
  <si>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</si>
  <si>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</si>
  <si>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</si>
  <si>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</si>
  <si>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ока и припојака ока</t>
  </si>
  <si>
    <t>Инц./ .../ одс. теч. пр. уп. проц. предела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</si>
  <si>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</si>
  <si>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</si>
  <si>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</si>
  <si>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</si>
  <si>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</si>
  <si>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</si>
  <si>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</si>
  <si>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</si>
  <si>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</si>
  <si>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</si>
  <si>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</si>
  <si>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 xml:space="preserve">Спровођење имунизације / вакцинације </t>
  </si>
  <si>
    <t>Електроф. сним. везано за кардиоваскуларни систем - ЕКГ</t>
  </si>
  <si>
    <t>Терап. проц. која се односи на бол. плућа и дисајних путева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</si>
  <si>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</si>
  <si>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</si>
  <si>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</si>
  <si>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</si>
  <si>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</si>
  <si>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</si>
  <si>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</si>
  <si>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</si>
  <si>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</si>
  <si>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</si>
  <si>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</si>
  <si>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Инц./ дрен./ исп./одстр. теч. прод. упалних процеса - опште</t>
  </si>
  <si>
    <t xml:space="preserve">    ЗДРАВСТВЕНА  УСТАНОВА 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</si>
  <si>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</si>
  <si>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</si>
  <si>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</si>
  <si>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</si>
  <si>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</si>
  <si>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</si>
  <si>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</si>
  <si>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</si>
  <si>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</si>
  <si>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</si>
  <si>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</si>
  <si>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</si>
  <si>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</si>
  <si>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</si>
  <si>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</si>
  <si>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</si>
  <si>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</si>
  <si>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</si>
  <si>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</si>
  <si>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</si>
  <si>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</si>
  <si>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</si>
  <si>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</si>
  <si>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</si>
  <si>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</si>
  <si>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</si>
  <si>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</si>
  <si>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</si>
  <si>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</si>
  <si>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</si>
  <si>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</si>
  <si>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</si>
  <si>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</si>
  <si>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</si>
  <si>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</si>
  <si>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</si>
  <si>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</si>
  <si>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</si>
  <si>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</si>
  <si>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</si>
  <si>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</si>
  <si>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</si>
  <si>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</si>
  <si>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</si>
  <si>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</si>
  <si>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</si>
  <si>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</si>
  <si>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</si>
  <si>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</si>
  <si>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</si>
  <si>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</si>
  <si>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</si>
  <si>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</si>
  <si>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</si>
  <si>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</si>
  <si>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ОДОЈЧЕ - прва посета (2 месец - 1 год.)</t>
  </si>
  <si>
    <t>ОДОЈЧЕ - поновна посета (2 месец - 1 год.)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</si>
  <si>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</si>
  <si>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УКУПНО:</t>
  </si>
  <si>
    <t xml:space="preserve">Први преглед деце ради лечења </t>
  </si>
  <si>
    <t>Први преглед деце ради лечења (Tерен)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</si>
  <si>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</si>
  <si>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</si>
  <si>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</si>
  <si>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</si>
  <si>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Први преглед деце, школске деце и омладине ради лечења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</si>
  <si>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</si>
  <si>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</si>
  <si>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</si>
  <si>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</si>
  <si>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</si>
  <si>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</si>
  <si>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</si>
  <si>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</si>
  <si>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</si>
  <si>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</si>
  <si>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</si>
  <si>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</si>
  <si>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</si>
  <si>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</si>
  <si>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</si>
  <si>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</si>
  <si>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</si>
  <si>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</si>
  <si>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</si>
  <si>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</si>
  <si>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</si>
  <si>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</si>
  <si>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</si>
  <si>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18</t>
  </si>
  <si>
    <t>14</t>
  </si>
  <si>
    <t>15</t>
  </si>
  <si>
    <t>17</t>
  </si>
  <si>
    <t>01</t>
  </si>
  <si>
    <t>Табела бр. 2</t>
  </si>
  <si>
    <t>00</t>
  </si>
  <si>
    <t>Посебни преглед студената ради допунске диј. и даљ. лечења</t>
  </si>
  <si>
    <t>KУРАТИВА/ Прегледи лекара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</si>
  <si>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</si>
  <si>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</si>
  <si>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</si>
  <si>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</si>
  <si>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</si>
  <si>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Инцизија/дренажа/испирање/одстранивање течних продуката упалних процеса -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</si>
  <si>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</si>
  <si>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</si>
  <si>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</si>
  <si>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Свеобухватна геријатријска процена*</t>
  </si>
  <si>
    <t>Екцизија/одстранивање ткива/деструкција/чишћење ране/каутеризација – опште</t>
  </si>
  <si>
    <t>Инцизија/дренажа/испирање/аспирација/одстрањивање течних продуката</t>
  </si>
  <si>
    <t>Поновни преглед деце, школске деце и омладине ради лечења</t>
  </si>
  <si>
    <t>Екцизија/остранивање ткива/деструкција/чишћење ране/каутеризација – опште</t>
  </si>
  <si>
    <t>Број пацијената на кућном лечењу и нези</t>
  </si>
  <si>
    <t>Број пацијената на палијативном збрињавању</t>
  </si>
  <si>
    <t>Први преглед студентске омладине (одраслих) ради лечења</t>
  </si>
  <si>
    <t xml:space="preserve">Поновни преглед студентске омладине (одраслих) ради лечења </t>
  </si>
  <si>
    <t>УКУПНО ПРЕВЕНТИВА</t>
  </si>
  <si>
    <t xml:space="preserve">Прегледи </t>
  </si>
  <si>
    <t>I ГОДИНА  (19 година)(уписани)</t>
  </si>
  <si>
    <t>III ГОДИНА (21 година)</t>
  </si>
  <si>
    <t>Први превентивни педијат.преглед у кући (код ризичне новорођенчади) (Т)</t>
  </si>
  <si>
    <t>РАД ДЕФЕКТОЛОГА (ЛОГОПЕДА)</t>
  </si>
  <si>
    <t>1059 - САВЕТОВАЛИШТЕ ЗА МЛАДЕ</t>
  </si>
  <si>
    <t xml:space="preserve"> (1020 Т*)-  КУЋНО ЛЕЧЕЊЕ,  НЕГА И ПАЛИЈАТИВНО ЗБРИЊАВАЊЕ - ДОМ ЗДРАВЉА</t>
  </si>
  <si>
    <t xml:space="preserve">Тест функције говора </t>
  </si>
  <si>
    <t>1007В - САНИТЕТСКИ ПРЕВОЗ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</si>
  <si>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</si>
  <si>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</si>
  <si>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</si>
  <si>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</si>
  <si>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</si>
  <si>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</si>
  <si>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</si>
  <si>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</si>
  <si>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>Број корисника услуга</t>
  </si>
  <si>
    <t xml:space="preserve"> 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</si>
  <si>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</si>
  <si>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</si>
  <si>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</si>
  <si>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</si>
  <si>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</si>
  <si>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</si>
  <si>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</si>
  <si>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</si>
  <si>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</si>
  <si>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ЗДРАВСТВЕНА УСТАНОВА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</si>
  <si>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</si>
  <si>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</si>
  <si>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</si>
  <si>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</si>
  <si>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</si>
  <si>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</si>
  <si>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</si>
  <si>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</si>
  <si>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 ПРВА ПОСЕТА</t>
  </si>
  <si>
    <t>ПОНОВНА ПОСЕТА</t>
  </si>
  <si>
    <t>ПОСЕТА ПАТРОНАЖНЕ СЕСТРЕ ПОРОДИЦИ</t>
  </si>
  <si>
    <t>ИНДИВИДУАЛНИ ЗДРАВСТВЕНО-ВАСПИТНИ РАД</t>
  </si>
  <si>
    <t>ГРУПНИ ЗДРАВСТВЕНО-ВАСПИТНИ РАД</t>
  </si>
  <si>
    <t>РАДИОНИЦЕ</t>
  </si>
  <si>
    <t xml:space="preserve"> ПРЕДАВАЊА</t>
  </si>
  <si>
    <t xml:space="preserve">1012 - СЛУЖБА ЗА ПОЛИВАЛЕНТНУ ПАТРОНАЖУ </t>
  </si>
  <si>
    <t>Број корисника који су користили терапијске услуге</t>
  </si>
  <si>
    <t>ЗА УСТАНОВЕ</t>
  </si>
  <si>
    <t>ПРИМАРНЕ ЗДРАВСТВЕНЕ ЗАШТИТЕ</t>
  </si>
  <si>
    <t>Табела бр. 12</t>
  </si>
  <si>
    <t xml:space="preserve"> ЗДРАВСТВЕНА ЗАШТИТА СТУДЕНТСКЕ ОМЛАДИНЕ</t>
  </si>
  <si>
    <t>Табела бр 20</t>
  </si>
  <si>
    <t>Табела бр. 27</t>
  </si>
  <si>
    <t>Завод за геријатрију и палијативно збрињавање</t>
  </si>
  <si>
    <t xml:space="preserve"> (1020 Т*)-  КУЋНО ЛЕЧЕЊЕ,  НЕГА И ПАЛИЈАТИВНО ЗБРИЊАВАЊЕ </t>
  </si>
  <si>
    <t>** Услуге социјалног радника код пацијаната на палијативном збрињавању</t>
  </si>
  <si>
    <t>РФЗО
ШИФРА</t>
  </si>
  <si>
    <t>РФЗО АТРИБУТ</t>
  </si>
  <si>
    <t>ПОСЕТА ПАТРОНАЖНЕ СЕСТРЕ НОВОРОЂЕНЧЕТУ И ПОРОДИЉИ  (0-1 месец)</t>
  </si>
  <si>
    <t>ПОСЕТА ОСОБАМА СА ИНВАЛИДИТЕТОМ</t>
  </si>
  <si>
    <t xml:space="preserve">35-49 ГОДИНА УКУПНО </t>
  </si>
  <si>
    <t>35 И ВИШЕ ГОДИНА, УКУПНО - СКРИНИНГ НА ДИЈАБЕТ ТИПА 2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</si>
  <si>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</si>
  <si>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</si>
  <si>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</si>
  <si>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</si>
  <si>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</si>
  <si>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</si>
  <si>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</si>
  <si>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</si>
  <si>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</si>
  <si>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</si>
  <si>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</si>
  <si>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</si>
  <si>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</si>
  <si>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</si>
  <si>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</si>
  <si>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</si>
  <si>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</si>
  <si>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</si>
  <si>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Контролни преглед деце, школске деце и омладине</t>
  </si>
  <si>
    <t>Превентивни преглед пре упућивања у установу за колективни боравак деце, школске деце и омладине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</si>
  <si>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</si>
  <si>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</si>
  <si>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</si>
  <si>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</si>
  <si>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 xml:space="preserve">ЗДРАВСТВЕНА  УСТАНОВА </t>
  </si>
  <si>
    <t>Општа стоматологија</t>
  </si>
  <si>
    <t>Болести зуба са ендодонцијом</t>
  </si>
  <si>
    <t>* Установе које имају мамограф</t>
  </si>
  <si>
    <t>Контролни прегледи у једанаестој години (IV разред ОШ)</t>
  </si>
  <si>
    <t>Контролни прегледи у  деветој години (II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</si>
  <si>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</si>
  <si>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</si>
  <si>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Ексфолијативна цитологија ткива репродукт. органа жене - неаутоматизована припрема и неаутоматизовано бојење</t>
  </si>
  <si>
    <t xml:space="preserve">Социотерапијски рад са пацијентом и породицом** </t>
  </si>
  <si>
    <t>Психосоцијална подршка пацијенту и породици**</t>
  </si>
  <si>
    <t xml:space="preserve">Писмени налаз и мишљење социјалног радника** </t>
  </si>
  <si>
    <t>Сарадња са службама и стручњацима социјалне и здравствене заштите, као и другим институцијама**</t>
  </si>
  <si>
    <t>Санитетски  превоз, хитан  који је оправдан и медицински неопходан   (без мед. пратње)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</si>
  <si>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</si>
  <si>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</si>
  <si>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</si>
  <si>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</si>
  <si>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</si>
  <si>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</si>
  <si>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</si>
  <si>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</si>
  <si>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</si>
  <si>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</si>
  <si>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</si>
  <si>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</si>
  <si>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</si>
  <si>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</si>
  <si>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</si>
  <si>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Заштита менталног здравља</t>
  </si>
  <si>
    <t>Прегледи због терапије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</si>
  <si>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</si>
  <si>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</si>
  <si>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</si>
  <si>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</si>
  <si>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</si>
  <si>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</si>
  <si>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</si>
  <si>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</si>
  <si>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</si>
  <si>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</si>
  <si>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</si>
  <si>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</si>
  <si>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</si>
  <si>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</si>
  <si>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</si>
  <si>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</si>
  <si>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</si>
  <si>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</si>
  <si>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ЗА 2018. ГОДИНУ</t>
  </si>
  <si>
    <t>Београд, 2017. година</t>
  </si>
  <si>
    <t>БРОЈ НЕМЕДИЦИНСКИХ РАДНИКА НА ДАН 31.12.2017. ГОДИНЕ</t>
  </si>
  <si>
    <t>УКУПАН КАДАР У ЗДРАВСТВЕНОЈ УСТАНОВИ НА ДАН 31.12.2017. ГОДИНЕ</t>
  </si>
  <si>
    <t>Поновни преглед децешколске деце и омладине ради лечења (Tерен)</t>
  </si>
  <si>
    <t>1100080</t>
  </si>
  <si>
    <t>Посебни пр. шк. деце и ом. ради допунске диј. и даљ. лечења</t>
  </si>
  <si>
    <t>Ултрозвучни преглед органа – сива скала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</si>
  <si>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</si>
  <si>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</si>
  <si>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</si>
  <si>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ХХХХ - СПОРТСКА МЕДИЦИНА</t>
  </si>
  <si>
    <t>Планирају установе које имају специјалисту медицине спорта/спортске медицине</t>
  </si>
  <si>
    <t>Поновни преглед деце ради лечења (Tерен)</t>
  </si>
  <si>
    <t>Пос. преглед деце ради доп. дијаг. и даљег лечења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</si>
  <si>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</si>
  <si>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</si>
  <si>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 xml:space="preserve">Индивидуални здравствено-васпитни рад </t>
  </si>
  <si>
    <t>1100033***</t>
  </si>
  <si>
    <t>1100034***</t>
  </si>
  <si>
    <t>1100032***</t>
  </si>
  <si>
    <t>***Само у случају да у служби ради специјалиста спортске медицине</t>
  </si>
  <si>
    <t>Спортска медицина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</si>
  <si>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</si>
  <si>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</si>
  <si>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</si>
  <si>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</si>
  <si>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</si>
  <si>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</si>
  <si>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</si>
  <si>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</si>
  <si>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</si>
  <si>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</si>
  <si>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</si>
  <si>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</si>
  <si>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</si>
  <si>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</si>
  <si>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</si>
  <si>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Рад у заједници</t>
  </si>
  <si>
    <t>А</t>
  </si>
  <si>
    <t>А за социјалног радника</t>
  </si>
  <si>
    <t>А за гинеколога</t>
  </si>
  <si>
    <t>А за педијатра</t>
  </si>
  <si>
    <t>А за психолога</t>
  </si>
  <si>
    <t xml:space="preserve">А остали сарадници </t>
  </si>
  <si>
    <t>Број парова укључених у школу родитељства</t>
  </si>
  <si>
    <t xml:space="preserve">** Установе са Саветовалиштем за дијабет </t>
  </si>
  <si>
    <t>2400018, 2400026, 2400034, 2400059</t>
  </si>
  <si>
    <t>2400067, 2400075, 2400083, 2400117, 2400091, 
2400109, 2400802</t>
  </si>
  <si>
    <t xml:space="preserve">2400141, 2400158 </t>
  </si>
  <si>
    <t>2400133, 2400166</t>
  </si>
  <si>
    <t xml:space="preserve">2400976, 2400984, 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</si>
  <si>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</si>
  <si>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</si>
  <si>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</si>
  <si>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2400539, 547, 2401099, 2401115</t>
  </si>
  <si>
    <t>2401206,2401214, 2401164, 2401172,2401255, 2401347,2400679,687,695,703,711,729,737,
794,2401107,1123,1131,1149,1156,1180,1198,1222,1230,
1248,1339</t>
  </si>
  <si>
    <t>2400943, 950, 2401347</t>
  </si>
  <si>
    <t>2400174,2400752, 2400745, 2400760, 2400968, 2401016, 2401057, 2401263, 2401271, 2401289, 2401297, 2401305, 2400323,2400554,638,646,653,661,778,786</t>
  </si>
  <si>
    <t>2401479, 2401461</t>
  </si>
  <si>
    <t>Стоматолошка заштита особа/деце 
са посебним потребама</t>
  </si>
  <si>
    <t>2400455, 463, 471, 489, 497, 505, 513</t>
  </si>
  <si>
    <t>УКУПНО СВE УСЛУГE</t>
  </si>
  <si>
    <t xml:space="preserve">KУРАТИВА/Прегледи лекара </t>
  </si>
  <si>
    <t>КУРАТИВА/Прегледи лекара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</si>
  <si>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</si>
  <si>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</si>
  <si>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</si>
  <si>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Здравствена нега болесника у стану/кући (палијативно збрињавање)</t>
  </si>
  <si>
    <t>ПОСЕТЕ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</si>
  <si>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</si>
  <si>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</si>
  <si>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 xml:space="preserve"> ЗДРАВСТВЕНО ВАСПИТАЊЕ</t>
  </si>
  <si>
    <t>ДИЈАГНОСТИЧКЕ И ТЕРАПИЈСКEУСЛУГЕ</t>
  </si>
  <si>
    <t>Здравствена заштита студената</t>
  </si>
  <si>
    <t xml:space="preserve">Кућно лечење, нега и палијативна </t>
  </si>
  <si>
    <t>1058 - РАЗВОЈНО САВЕТОВАЛИШТЕ</t>
  </si>
  <si>
    <t>СПОРТСКА МЕДИЦИНА</t>
  </si>
  <si>
    <t>Стоматолошка служба</t>
  </si>
  <si>
    <t>Превентивни  преглед  одојади са ризиком у првој године живота (за децу са ризоком)</t>
  </si>
  <si>
    <t xml:space="preserve">А </t>
  </si>
  <si>
    <t>ПРЕВЕНТИВА/ Прегледи лекара</t>
  </si>
  <si>
    <t>Контролни преглед труднице са високо-ризичном трудноћом (за високо ризичну трудноћу)</t>
  </si>
  <si>
    <t>Ексфолијативна цитологија ткива репродукт. органа жене - неаутоматизована припрема и неаутоматизовано бојење (за превентивне прегледе)</t>
  </si>
  <si>
    <t>КУРАТИВА/Прегледи, дијагностика и терапија</t>
  </si>
  <si>
    <t>ОЦЕНА И МИШЉЕЊЕ (Табела се попуњава за анализу реализације плана на 6 и 12 месеци)</t>
  </si>
  <si>
    <t>Контролни преглед деце (за децу са ризоком)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</si>
  <si>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</si>
  <si>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</si>
  <si>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</si>
  <si>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Број дијализа</t>
  </si>
  <si>
    <t>Број лица</t>
  </si>
  <si>
    <t>Извршење</t>
  </si>
  <si>
    <t>% Извршења</t>
  </si>
  <si>
    <t>Хемодијализа укупно</t>
  </si>
  <si>
    <t>Перитонеална дијализа укупно</t>
  </si>
  <si>
    <t>Континуирани поступци замене бубрежне функције и плазмафереза</t>
  </si>
  <si>
    <t>Табела бр. 30 А</t>
  </si>
  <si>
    <t>ДЗ СА ДИЈАЛИЗОМ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</si>
  <si>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</si>
  <si>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</si>
  <si>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</si>
  <si>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</si>
  <si>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</si>
  <si>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</si>
  <si>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</si>
  <si>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</si>
  <si>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</si>
  <si>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</si>
  <si>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</si>
  <si>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</si>
  <si>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</si>
  <si>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</si>
  <si>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</si>
  <si>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</si>
  <si>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</si>
  <si>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</si>
  <si>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ГРУПА САНИТЕТСКОГ МАТЕРИЈАЛА</t>
  </si>
  <si>
    <t>Табела бр. 30 Б</t>
  </si>
  <si>
    <t>Табела бр.32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</si>
  <si>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</si>
  <si>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Стоматолошка здравствена заштита</t>
  </si>
  <si>
    <t>Извршење 2017.</t>
  </si>
  <si>
    <t>План
2018.</t>
  </si>
  <si>
    <t>План 2018.</t>
  </si>
  <si>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</si>
  <si>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</si>
  <si>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</si>
  <si>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</si>
  <si>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</si>
  <si>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</si>
  <si>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</si>
  <si>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</si>
  <si>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</si>
  <si>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</si>
  <si>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</si>
  <si>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</si>
  <si>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</si>
  <si>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</si>
  <si>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</si>
  <si>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</si>
  <si>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</si>
  <si>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</si>
  <si>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</si>
  <si>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</si>
  <si>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</si>
  <si>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</si>
  <si>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</si>
  <si>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</si>
  <si>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</si>
  <si>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</si>
  <si>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</si>
  <si>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</si>
  <si>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</si>
  <si>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</si>
  <si>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</si>
  <si>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</si>
  <si>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</si>
  <si>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</si>
  <si>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</si>
  <si>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</si>
  <si>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</si>
  <si>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</si>
  <si>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</si>
  <si>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</si>
  <si>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</si>
  <si>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</si>
  <si>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</si>
  <si>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</si>
  <si>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</si>
  <si>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</si>
  <si>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</si>
  <si>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</si>
  <si>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</si>
  <si>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</si>
  <si>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</si>
  <si>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</si>
  <si>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</si>
  <si>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</si>
  <si>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</si>
  <si>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</si>
  <si>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</si>
  <si>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</si>
  <si>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</si>
  <si>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</si>
  <si>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</si>
  <si>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</si>
  <si>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</si>
  <si>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</si>
  <si>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</si>
  <si>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</si>
  <si>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</si>
  <si>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</si>
  <si>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</si>
  <si>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</si>
  <si>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</si>
  <si>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</si>
  <si>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</si>
  <si>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</si>
  <si>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</si>
  <si>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</si>
  <si>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</si>
  <si>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</si>
  <si>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</si>
  <si>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</si>
  <si>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</si>
  <si>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</si>
  <si>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</si>
  <si>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</si>
  <si>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</si>
  <si>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</si>
  <si>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</si>
  <si>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</si>
  <si>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</si>
  <si>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</si>
  <si>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</si>
  <si>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</si>
  <si>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</si>
  <si>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</si>
  <si>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</si>
  <si>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</si>
  <si>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</si>
  <si>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</si>
  <si>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</si>
  <si>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</si>
  <si>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</si>
  <si>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</si>
  <si>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</si>
  <si>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</si>
  <si>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</si>
  <si>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</si>
  <si>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</si>
  <si>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</si>
  <si>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</si>
  <si>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</si>
  <si>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</si>
  <si>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</si>
  <si>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</si>
  <si>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</si>
  <si>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</si>
  <si>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</si>
  <si>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</si>
  <si>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</si>
  <si>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</si>
  <si>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</si>
  <si>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</si>
  <si>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</si>
  <si>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</si>
  <si>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</si>
  <si>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</si>
  <si>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</si>
  <si>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</si>
  <si>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</si>
  <si>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</si>
  <si>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</si>
  <si>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</si>
  <si>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</si>
  <si>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</si>
  <si>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</si>
  <si>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</si>
  <si>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</si>
  <si>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</si>
  <si>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</si>
  <si>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</si>
  <si>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</si>
  <si>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</si>
  <si>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</si>
  <si>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</si>
  <si>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</si>
  <si>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</si>
  <si>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</si>
  <si>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</si>
  <si>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</si>
  <si>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</si>
  <si>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</si>
  <si>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</si>
  <si>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</si>
  <si>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</si>
  <si>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</si>
  <si>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</si>
  <si>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</si>
  <si>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</si>
  <si>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</si>
  <si>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</si>
  <si>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</si>
  <si>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</si>
  <si>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</si>
  <si>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</si>
  <si>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</si>
  <si>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</si>
  <si>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</si>
  <si>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</si>
  <si>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</si>
  <si>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</si>
  <si>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</si>
  <si>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</si>
  <si>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</si>
  <si>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</si>
  <si>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</si>
  <si>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</si>
  <si>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</si>
  <si>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</si>
  <si>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</si>
  <si>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</si>
  <si>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</si>
  <si>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</si>
  <si>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</si>
  <si>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</si>
  <si>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</si>
  <si>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</si>
  <si>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</si>
  <si>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</si>
  <si>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</si>
  <si>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</si>
  <si>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</si>
  <si>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</si>
  <si>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</si>
  <si>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</si>
  <si>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</si>
  <si>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</si>
  <si>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</si>
  <si>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</si>
  <si>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</si>
  <si>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</si>
  <si>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</si>
  <si>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</si>
  <si>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</si>
  <si>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</si>
  <si>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</si>
  <si>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</si>
  <si>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</si>
  <si>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</si>
  <si>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</si>
  <si>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</si>
  <si>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</si>
  <si>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</si>
  <si>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</si>
  <si>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</si>
  <si>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</si>
  <si>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</si>
  <si>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</si>
  <si>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</si>
  <si>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</si>
  <si>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</si>
  <si>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</si>
  <si>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</si>
  <si>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</si>
  <si>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</si>
  <si>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</si>
  <si>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</si>
  <si>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</si>
  <si>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</si>
  <si>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</si>
  <si>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</si>
  <si>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</si>
  <si>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</si>
  <si>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</si>
  <si>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</si>
  <si>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</si>
  <si>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</si>
  <si>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</si>
  <si>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</si>
  <si>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</si>
  <si>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</si>
  <si>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</si>
  <si>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</si>
  <si>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</si>
  <si>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</si>
  <si>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</si>
  <si>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</si>
  <si>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</si>
  <si>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</si>
  <si>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</si>
  <si>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</si>
  <si>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</si>
  <si>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</si>
  <si>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</si>
  <si>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</si>
  <si>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</si>
  <si>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</si>
  <si>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</si>
  <si>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</si>
  <si>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</si>
  <si>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</si>
  <si>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</si>
  <si>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</si>
  <si>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</si>
  <si>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</si>
  <si>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</si>
  <si>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</si>
  <si>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</si>
  <si>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</si>
  <si>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</si>
  <si>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</si>
  <si>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</si>
  <si>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</si>
  <si>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</si>
  <si>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</si>
  <si>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</si>
  <si>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</si>
  <si>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</si>
  <si>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</si>
  <si>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</si>
  <si>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Групни здравствено-васпитни рад на терену у оквиру рада Мобилне јединице</t>
  </si>
  <si>
    <t>ОДРАСЛО СТАНОВНИШТВО (65 и више година)</t>
  </si>
  <si>
    <t>УКУПНО ПОСЕТА ОБОЛЕЛОМ ЛИЦУ по упуту лекара</t>
  </si>
  <si>
    <t>* Ради се на основу посебне анкете која се налази у прилогу упутства</t>
  </si>
  <si>
    <t>РФЗО
ШИФРE</t>
  </si>
  <si>
    <t>Превентивни  преглед  деце од једне  године до поласка у школу</t>
  </si>
  <si>
    <t>Превентивни преглед у 4. години</t>
  </si>
  <si>
    <t>Превентивни. преглед пред полазак у школу (6/7 година)</t>
  </si>
  <si>
    <t xml:space="preserve">*Спровођење имунизације/ вакцинације 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</si>
  <si>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</si>
  <si>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</si>
  <si>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</si>
  <si>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</si>
  <si>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</si>
  <si>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осамнаестој  години (III разред СШ)</t>
  </si>
  <si>
    <t>*Спровођење имунизације/ вакцинације  (Терен)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</si>
  <si>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</si>
  <si>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32</t>
  </si>
  <si>
    <t>Индивидуални здравствено-васпитни рад (скрининг на карцином дојке) код жена 50-69 година</t>
  </si>
  <si>
    <t>Скрининг/ рано откривање рака грлића материце  код жена 25-64. година</t>
  </si>
  <si>
    <t>Превентивни  преглед одраслих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</si>
  <si>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</si>
  <si>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</si>
  <si>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</si>
  <si>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</si>
  <si>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</si>
  <si>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</si>
  <si>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</si>
  <si>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</si>
  <si>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</si>
  <si>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 xml:space="preserve">Скрининг/ рано откривање рака дебелог црева  (50-74 г.) </t>
  </si>
  <si>
    <t xml:space="preserve">Глукоза у капиларној крви </t>
  </si>
  <si>
    <t>ИНДИВИДУАЛНИ ЗДРАВСТВЕНО-ВАСПИТНИ РАД/Телефонско саветовалиште</t>
  </si>
  <si>
    <t>ДЕЛАТНОСТ</t>
  </si>
  <si>
    <t>План</t>
  </si>
  <si>
    <t>Извршење (ф.р.)</t>
  </si>
  <si>
    <t xml:space="preserve"> % Извршења у односу на План </t>
  </si>
  <si>
    <t>Центар за превенцију</t>
  </si>
  <si>
    <t>Поливалентна патронажна служба</t>
  </si>
  <si>
    <t>Ултразвучна дијагностика</t>
  </si>
  <si>
    <t>Физикалан медицина  и рехабилит.</t>
  </si>
  <si>
    <t>Пнеумофизиологија</t>
  </si>
  <si>
    <t>Офтамологија</t>
  </si>
  <si>
    <t>Ототриноларингологија</t>
  </si>
  <si>
    <t>Дерматологија</t>
  </si>
  <si>
    <t>Остали*</t>
  </si>
  <si>
    <t xml:space="preserve">Укупно </t>
  </si>
  <si>
    <t>* специјалистичко-консултативни прегледи за Службу која недостаје у табели</t>
  </si>
  <si>
    <t>*L012401</t>
  </si>
  <si>
    <t>ПРЕГЛЕДИ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</si>
  <si>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</si>
  <si>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</si>
  <si>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</si>
  <si>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</si>
  <si>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</si>
  <si>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</si>
  <si>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</si>
  <si>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</si>
  <si>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</si>
  <si>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</si>
  <si>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</si>
  <si>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</si>
  <si>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</si>
  <si>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</si>
  <si>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ОЦЕНА И МШЉЕЊЕ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</si>
  <si>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</si>
  <si>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</si>
  <si>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</si>
  <si>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Скрининг/ рано откривање рака дојке (мамографија)</t>
  </si>
  <si>
    <t>33</t>
  </si>
  <si>
    <t>1300029*</t>
  </si>
  <si>
    <t>Хемоглобин (крв) (ФОБТ) у фецесу - имунохемијски  (атрибут 33)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</si>
  <si>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</si>
  <si>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</si>
  <si>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</si>
  <si>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</si>
  <si>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</si>
  <si>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Превентивни   преглед у  I години студија (19 -20 година)</t>
  </si>
  <si>
    <t>Превентивни   прегледи у III години студија (21 -22 година)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</si>
  <si>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</si>
  <si>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</si>
  <si>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</si>
  <si>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</si>
  <si>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Превентивни  преглед новорођенчади и одојади у првој године живота (6 прегледа по детету)</t>
  </si>
  <si>
    <t>Превентивни преглед у 2. години (2 прегледа по детету)</t>
  </si>
  <si>
    <t>Тест функције говора (по упуту педијатра за све узрасте)</t>
  </si>
  <si>
    <t>Број дијабетичара у саветовалишту</t>
  </si>
  <si>
    <t>Превентивни преглед у шеснаестој години  (I разред СШ)</t>
  </si>
  <si>
    <t>Скрининг/ рано откривање депресије ( 19 и више година)</t>
  </si>
  <si>
    <t>1000215*</t>
  </si>
  <si>
    <t xml:space="preserve">*СД Саветовалиште за дијабет </t>
  </si>
  <si>
    <t>*L012419</t>
  </si>
  <si>
    <t>1000215**</t>
  </si>
  <si>
    <t>* Само домови здравља без лабораторије</t>
  </si>
  <si>
    <t>*Ултразвучни преглед кукова – сива скала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</si>
  <si>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</si>
  <si>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</si>
  <si>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</si>
  <si>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</si>
  <si>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</si>
  <si>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</si>
  <si>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</si>
  <si>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</si>
  <si>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</si>
  <si>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</si>
  <si>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</si>
  <si>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</si>
  <si>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</si>
  <si>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</si>
  <si>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</si>
  <si>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</si>
  <si>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</si>
  <si>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</si>
  <si>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</si>
  <si>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</si>
  <si>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бр. 7</t>
  </si>
  <si>
    <t>Табела бр. 15А</t>
  </si>
  <si>
    <t>Табела бр. 15Б</t>
  </si>
  <si>
    <t>Табела бр.16</t>
  </si>
  <si>
    <t>Табела бр. 16а</t>
  </si>
  <si>
    <t>Табела бр. 17</t>
  </si>
  <si>
    <t>Табела  бр 18</t>
  </si>
  <si>
    <t>Табела бр 19</t>
  </si>
  <si>
    <t>Табела бр. 21</t>
  </si>
  <si>
    <t>Табела бр.28</t>
  </si>
  <si>
    <t>Табела бр. 29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</si>
  <si>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</si>
  <si>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</si>
  <si>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</si>
  <si>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29</t>
  </si>
  <si>
    <t>1000215-T</t>
  </si>
  <si>
    <t>31</t>
  </si>
  <si>
    <t>30</t>
  </si>
  <si>
    <t xml:space="preserve">Неуролошки преглед </t>
  </si>
  <si>
    <t>Спроводе Заводи за здравствену заштиту студената</t>
  </si>
  <si>
    <t xml:space="preserve">Превентивни  преглед одраслих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</si>
  <si>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</si>
  <si>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</si>
  <si>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</si>
  <si>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</si>
  <si>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БРОЈ ЗДРАВСТВЕНИХ РАДНИКА У СЛУЖБИ ЗА СТОМАТОЛОШКУ ЗДРАВСТВЕНУ ЗАШТИТУ НА ДАН 1.1.2018. ГОДИНЕ</t>
  </si>
  <si>
    <t>1.1.2018.</t>
  </si>
  <si>
    <t>БРОЈ ЗДРАВСТВЕНИХ РАДНИКА И САРАДНИКА У ЗДРАВСТВЕНОЈ УСТАНОВИ НА ПРИМАРНОМ НИВОУ ЗДРАВСТВЕНЕ ЗАШТИТЕ, НА ДАН 1.1.2018. ГОДИНЕ</t>
  </si>
  <si>
    <t>БРОЈ ЗДРАВСТВЕНИХ РАДНИКА У АПОТЕЦИ У СКЛОПУ ЗДРАВСТВЕНЕ УСТАНОВЕ НА ДАН 1.1.2018. ГОДИНЕ</t>
  </si>
  <si>
    <r>
      <t>БРОЈ НЕМЕДИЦИНСКИХ РАДНИКА НА ДАН 1.1.2018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</si>
  <si>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КАДАР У ЗДРАВСТВЕНОЈ УСТАНОВИ НА ДАН 1.1.2018.ГОДИНЕ</t>
  </si>
  <si>
    <t>Додељен атрибут</t>
  </si>
  <si>
    <t>Кратка посета изабраном лекару (палијативно збрињавање)</t>
  </si>
  <si>
    <t>Превентивни ОРЛ преглед* мале деце у другој години живота  по потреби</t>
  </si>
  <si>
    <t>ПРЕВЕНТИВА                       (прегледи и услуге)</t>
  </si>
  <si>
    <t>Извршено услуа 2017.</t>
  </si>
  <si>
    <t>Планирано услуга 2018.</t>
  </si>
  <si>
    <t>0041559</t>
  </si>
  <si>
    <t>A10AB01</t>
  </si>
  <si>
    <t>ACTRAPID PENFILL 5 po 3 ml (100 i.j. / 1 ml)</t>
  </si>
  <si>
    <t>rastvor za injekciju u ulošku</t>
  </si>
  <si>
    <t xml:space="preserve">5 po 3 ml (100 i.j. / 1 ml) </t>
  </si>
  <si>
    <t>7114129</t>
  </si>
  <si>
    <t>R03AL01</t>
  </si>
  <si>
    <t>BERODUAL 1 po 20 ml(0,5mg/ml+0,25mg/ml)</t>
  </si>
  <si>
    <t>rastvor za raspršivanje</t>
  </si>
  <si>
    <t>bočica od tamnog stakla,1 po 20 ml ( 0,5 mg/ml + 0,25 mg/ml )</t>
  </si>
  <si>
    <t>7114725</t>
  </si>
  <si>
    <t>BERODUAL N 1 po 200 doza (0,05 + 0,02 mg)/1 doza)</t>
  </si>
  <si>
    <t>rastvor za inhalaciju pod pritiskom</t>
  </si>
  <si>
    <t>inhalator pod pritiskom sa dozerom,1 po 200 doza (0,05 mg + 0,021 mg)/ doza</t>
  </si>
  <si>
    <t>7114462</t>
  </si>
  <si>
    <t>R03AC02</t>
  </si>
  <si>
    <t>SPALMOTIL 1 po 10 ml (5 mg / 1 ml)</t>
  </si>
  <si>
    <t>boca staklena,1 po 10 ml (5 mg/ml)</t>
  </si>
  <si>
    <t>3114460</t>
  </si>
  <si>
    <t>R03CC02</t>
  </si>
  <si>
    <t>SPALMOTIL 1 po 200 ml (2 mg / 5 ml)</t>
  </si>
  <si>
    <t>oralni rastvor</t>
  </si>
  <si>
    <t>boca,1 po 200 ml (2 mg/5 ml)</t>
  </si>
  <si>
    <t>N002592</t>
  </si>
  <si>
    <t>N05BA01</t>
  </si>
  <si>
    <t>DIAZEPAM 5 po 5 mg/2,5 ml</t>
  </si>
  <si>
    <t>rastvor za rektalnu primenu</t>
  </si>
  <si>
    <t>5 po 5 mg/2,5 ml</t>
  </si>
  <si>
    <t>0341340</t>
  </si>
  <si>
    <t>H04AA01</t>
  </si>
  <si>
    <t>GLUCAGEN 1mg HYPOKIT 1 po 1 mg</t>
  </si>
  <si>
    <t>prašak i rastvarač za rastvor za injekciju</t>
  </si>
  <si>
    <t>bočica sa praškom i napunjeni injekcioni špric sa rastvaračem, 1 po 1 ml (1 mg/1 ml)</t>
  </si>
  <si>
    <t>1087553</t>
  </si>
  <si>
    <t>N02AX02</t>
  </si>
  <si>
    <t>TRODON,blister, 10 po 100 mg</t>
  </si>
  <si>
    <t>tableta sa produženim oslobađanjem</t>
  </si>
  <si>
    <t>blister, 10 po 100 mg</t>
  </si>
  <si>
    <t>0105031</t>
  </si>
  <si>
    <t>C01CA24</t>
  </si>
  <si>
    <t>ADRENALIN HCL 50 po 1 mg/1ml</t>
  </si>
  <si>
    <t>injekcija</t>
  </si>
  <si>
    <t>50 po 1 mg/1 ml</t>
  </si>
  <si>
    <t>0051351</t>
  </si>
  <si>
    <t>A11HA02</t>
  </si>
  <si>
    <t>BEDOXIN 50 po 50 mg/2ml</t>
  </si>
  <si>
    <t>50 po 50 mg/2 ml</t>
  </si>
  <si>
    <t>0071123</t>
  </si>
  <si>
    <t>BENSEDIN 10 po 10 mg/2 ml</t>
  </si>
  <si>
    <t>prašak za rastvor za injekciju /infuziju</t>
  </si>
  <si>
    <t>ampula, 10 po 2 ml (10 mg/2 ml)</t>
  </si>
  <si>
    <t>0052184</t>
  </si>
  <si>
    <t>A11EA..</t>
  </si>
  <si>
    <t>BEVIPLEX 5 po 3 ml</t>
  </si>
  <si>
    <t xml:space="preserve">liofilizat za rastvor za injekciju </t>
  </si>
  <si>
    <t>5 x (40 mg + 4 mg +8 mg + 100 mg + 10 mg +0,004 mg)</t>
  </si>
  <si>
    <t>0123140</t>
  </si>
  <si>
    <t>A03BB01</t>
  </si>
  <si>
    <t>BUSCOPAN 6 po 1 ml (20mg / 1ml)</t>
  </si>
  <si>
    <t>rastvor za injekciju</t>
  </si>
  <si>
    <t>ampula, 6 po 1 ml (20 mg/1 ml)</t>
  </si>
  <si>
    <t>0321854</t>
  </si>
  <si>
    <t>J01DB04</t>
  </si>
  <si>
    <t>CEFAZOLIN PHARMANOVA,bočica staklena, 5 po 1 g</t>
  </si>
  <si>
    <t>prašak za rastvor za injekciju</t>
  </si>
  <si>
    <t>bočica staklena, 5 po 1 g</t>
  </si>
  <si>
    <t>0321829</t>
  </si>
  <si>
    <t>CEFAZOLIN-MIP,10 po 2 g</t>
  </si>
  <si>
    <t>prašak za rastvor za injekciju/infuziju</t>
  </si>
  <si>
    <t>bočica, 10 po 2 g</t>
  </si>
  <si>
    <t>0101355</t>
  </si>
  <si>
    <t>C01BD01</t>
  </si>
  <si>
    <t>CORDARONE 6 po 3 ml( 150 mg )</t>
  </si>
  <si>
    <t>ampula, 6 po 3 ml (150 mg/3 ml)</t>
  </si>
  <si>
    <t>0047140</t>
  </si>
  <si>
    <t>H02AB02</t>
  </si>
  <si>
    <t>DEXASON 25 po 4 mg/1 ml</t>
  </si>
  <si>
    <t>ampula, 25 po 1 ml (4 mg/ml)</t>
  </si>
  <si>
    <t>0066070</t>
  </si>
  <si>
    <t>B02BX01</t>
  </si>
  <si>
    <t>ampula, 10 po 2 ml (250 mg/ 2 ml)</t>
  </si>
  <si>
    <t>M01AB05</t>
  </si>
  <si>
    <t>DIKLOFEN 20 po 100 mg</t>
  </si>
  <si>
    <t>tableta sa produženim oslobadjanjem</t>
  </si>
  <si>
    <t>blister, 20 po 100 mg</t>
  </si>
  <si>
    <t>1162441</t>
  </si>
  <si>
    <t>DIKLOFEN 20 po 50 mg</t>
  </si>
  <si>
    <t>gastrorezistentna tableta</t>
  </si>
  <si>
    <t>blister, 20 po 50 mg</t>
  </si>
  <si>
    <t>0162440</t>
  </si>
  <si>
    <t>DIKLOFEN 5 po 3 ml/(75 mg/3 ml)</t>
  </si>
  <si>
    <t xml:space="preserve"> 5 po 3 ml (75 mg/3 ml)</t>
  </si>
  <si>
    <t>0162192</t>
  </si>
  <si>
    <t>DIKLOFENAK 5 po 3 ml/(75 mg/3 ml)</t>
  </si>
  <si>
    <t>ampula, 5 po 3 ml (75 mg/3 ml)</t>
  </si>
  <si>
    <t>0100250</t>
  </si>
  <si>
    <t>C01AA05</t>
  </si>
  <si>
    <t>DILACOR 6 po 2 ml (0.25mg/2ml)</t>
  </si>
  <si>
    <t>rastvor za injekciju/infuziju</t>
  </si>
  <si>
    <t>ampula, 6 po 2 ml (0,25 mg/2ml)</t>
  </si>
  <si>
    <t>0047286</t>
  </si>
  <si>
    <t>H02AB01</t>
  </si>
  <si>
    <t>DIPROPHOS 5 po (2mg+5mg)/ml</t>
  </si>
  <si>
    <t>5 po (2 mg + 5 mg)/ml</t>
  </si>
  <si>
    <t>0105146</t>
  </si>
  <si>
    <t>C01CA04</t>
  </si>
  <si>
    <t>DOPAMIN ADMEDA 50, 5 po 5ml (50mg/5ml)</t>
  </si>
  <si>
    <t>koncentrat za rastvor za infuziju</t>
  </si>
  <si>
    <t>ampula, 5 po 5 ml (50 mg/5 ml)</t>
  </si>
  <si>
    <t>0062211</t>
  </si>
  <si>
    <t>B01AB04</t>
  </si>
  <si>
    <t>FRAGMIN 10 po 5000 i.j./0.2 ml</t>
  </si>
  <si>
    <t>napunjen injekcioni špric,10 po 5000 i.j./0.2 ml</t>
  </si>
  <si>
    <t>0062300</t>
  </si>
  <si>
    <t>B01AB06</t>
  </si>
  <si>
    <t>FRAXIPARINE 10 po 2850IU anti Xa/0,3ml</t>
  </si>
  <si>
    <t>rastvor za injekciju u napunjenom injekcionom špricu; 10 po 2850 i.j /0.3ml</t>
  </si>
  <si>
    <t>0062400</t>
  </si>
  <si>
    <t>FRAXIPARINE 10 po 3800 IU anti Xa/0,4 ml</t>
  </si>
  <si>
    <t>rastvor za injekciju u napunjenom injekcionom špricu; 10 po 3800 i.j /0,4ml</t>
  </si>
  <si>
    <t>0062302</t>
  </si>
  <si>
    <t>FRAXIPARINE 10 po 5700 IUantiXa/0,6 ml</t>
  </si>
  <si>
    <t>rastvor za injekciju u napunjenom injekcionom špricu; 10 po 5700 i.j /0,6ml</t>
  </si>
  <si>
    <t>0400411</t>
  </si>
  <si>
    <t>C03CA01</t>
  </si>
  <si>
    <t>FUROSEMIDE IVANČIĆ,ampula, 10 po 2 ml (10 mg/ml)</t>
  </si>
  <si>
    <t>ampula, 10 po 2 ml (10 mg/ml)</t>
  </si>
  <si>
    <t>0024422</t>
  </si>
  <si>
    <t>J01GB03</t>
  </si>
  <si>
    <t>GENTAMICIN 10 po 2 ml (120 mg/2 ml)</t>
  </si>
  <si>
    <t>10 po 2 ml (120 mg/2 ml)</t>
  </si>
  <si>
    <t>0024420</t>
  </si>
  <si>
    <t>GENTAMICIN 10 po 2 ml (40 mg/2 ml)</t>
  </si>
  <si>
    <t>10 po 2 ml (40 mg/2 ml)</t>
  </si>
  <si>
    <t>0024421</t>
  </si>
  <si>
    <t>GENTAMICIN 10 po 2 ml (80 mg/2 ml)</t>
  </si>
  <si>
    <t xml:space="preserve"> 10 po 2 ml (80 mg/2 ml)</t>
  </si>
  <si>
    <t>0024580</t>
  </si>
  <si>
    <t>GENTAMICIN 10 po 2 ml(80mg/2 ml)</t>
  </si>
  <si>
    <t>ampula, 10 po 2 ml (80 mg/2 ml)</t>
  </si>
  <si>
    <t>0024582</t>
  </si>
  <si>
    <t>GENTAMICIN 10 po 2 ml/(120 mg/2 ml)</t>
  </si>
  <si>
    <t xml:space="preserve"> 10 po 2 ml (120 mg/2 ml)</t>
  </si>
  <si>
    <t>0024553</t>
  </si>
  <si>
    <t>GENTAMICIN 10 po 2ml(120mg/2ml)</t>
  </si>
  <si>
    <t>ampula, 10 po 2 ml (120 mg/2 ml)</t>
  </si>
  <si>
    <t>0024552</t>
  </si>
  <si>
    <t>GENTAMICIN 10 po 2ml(80mg/2ml)</t>
  </si>
  <si>
    <t>0024331</t>
  </si>
  <si>
    <t>GENTAMICIN KRKA, ampula, 10 po 1,5 ml (120mg/1,5ml)</t>
  </si>
  <si>
    <t>ampula, 10 po 1,5 ml (120mg/1,5ml)</t>
  </si>
  <si>
    <t>0173130</t>
  </si>
  <si>
    <t>B05BA03</t>
  </si>
  <si>
    <t>GLUCOSI INFUNDIBILE   5% 1 po 500 ml</t>
  </si>
  <si>
    <t>rastvor za infuziju</t>
  </si>
  <si>
    <t>boca, 1 po 500 ml (5%)</t>
  </si>
  <si>
    <t>0173220</t>
  </si>
  <si>
    <t>GLUCOSI INFUNDIBILE  5% 1 po 500 ml</t>
  </si>
  <si>
    <t>boca, 1 po 500 ml (10%)</t>
  </si>
  <si>
    <t>0070207</t>
  </si>
  <si>
    <t>N05AD01</t>
  </si>
  <si>
    <t>HALDOL  Depo 5 po 1ml (50 mg/1ml)</t>
  </si>
  <si>
    <t>ampula, 5 po 1 ml (50 mg/ml)</t>
  </si>
  <si>
    <t>0070200</t>
  </si>
  <si>
    <t>HALDOL 10 po 1ml (5 mg/1 ml)</t>
  </si>
  <si>
    <t>ampula, 10 po 1 ml (5 mg/ml)</t>
  </si>
  <si>
    <t>0175410</t>
  </si>
  <si>
    <t>B05BB01</t>
  </si>
  <si>
    <t>HARTMANOV RASTVOR 1 po 500 ml (6,0 + 0,373 + 0,294 + 3,25 g)</t>
  </si>
  <si>
    <t>1 po 500 ml (6,0 + 0,373 + 0,294 + 3,25 g)</t>
  </si>
  <si>
    <t>0175320</t>
  </si>
  <si>
    <t>HARTMANOV RASTVOR B.BRAUN boca plastična, 10 po 500 ml</t>
  </si>
  <si>
    <t>boca plastična, 10 po 500 ml (6 g/L+0.4 g/L+0.27g/L+6,24 g/L)</t>
  </si>
  <si>
    <t>0175185</t>
  </si>
  <si>
    <t>HARTMANOV RASTVOR, 1 po 500ml (6,02g/l + 0,373g/l + 0,294g/l + 3,25g/l)</t>
  </si>
  <si>
    <t>1 po 500ml (6,02g/l + 0,373g/l + 0,294g/l + 3,25g/l)</t>
  </si>
  <si>
    <t>0162088</t>
  </si>
  <si>
    <t>M01AE03</t>
  </si>
  <si>
    <t>KETONAL LEK 10 ampula po 100mg/2ml</t>
  </si>
  <si>
    <t>10 ampula po 100 mg/2 ml</t>
  </si>
  <si>
    <t>0124302</t>
  </si>
  <si>
    <t>KLOMETOL 10 po 10 mg/2 ml</t>
  </si>
  <si>
    <t>ampula,10 po 2 ml  (10 mg/2 ml)</t>
  </si>
  <si>
    <t>0400142</t>
  </si>
  <si>
    <t>LASIXampula, 6 po 2ml (20mg/2ml)</t>
  </si>
  <si>
    <t>ampula, 6 po 2ml (20mg/2ml)</t>
  </si>
  <si>
    <t>0047212</t>
  </si>
  <si>
    <t>H02AB04</t>
  </si>
  <si>
    <t>LEMOD DEPO 10 po 1 ml/40 mg</t>
  </si>
  <si>
    <t>suspenzija za injekciju</t>
  </si>
  <si>
    <t>bočica, 10 po 1 ml (40 mg/1 ml)</t>
  </si>
  <si>
    <t>0047220</t>
  </si>
  <si>
    <t>LEMOD SOLU 1 po 500 mg sa rastvaracem</t>
  </si>
  <si>
    <t>prašak i rastvarač za rastvor za injekciju/infuziju</t>
  </si>
  <si>
    <t xml:space="preserve">liobočica sa rastvaračem u ampuli, 1 po 7,8 ml (500 mg/7,8 ml) </t>
  </si>
  <si>
    <t>0047218</t>
  </si>
  <si>
    <t>LEMOD SOLU 15 po 40 mg sa rastv.</t>
  </si>
  <si>
    <t xml:space="preserve">liobočica sa rastvaračem u ampuli, 15 po 1 ml (40 mg/ml) </t>
  </si>
  <si>
    <t>0081540</t>
  </si>
  <si>
    <t>N01BB52</t>
  </si>
  <si>
    <t>LIDOKAIN-ADRENALIN 50 po 2 ml (40,000+0,025 mg)</t>
  </si>
  <si>
    <t>ampula, 50 po 2 ml (40 mg+0,025 mg)</t>
  </si>
  <si>
    <t>0081560</t>
  </si>
  <si>
    <t>N01BB02</t>
  </si>
  <si>
    <t>LIDOKAIN-HLORID 50 po 2 ml (20 mg/ml) 2%</t>
  </si>
  <si>
    <t xml:space="preserve">ampula, 50 po 2 ml (40 mg/2 ml) </t>
  </si>
  <si>
    <t>0400430</t>
  </si>
  <si>
    <t>B05BC01</t>
  </si>
  <si>
    <t>MANITOL 1 po 250 ml 20%</t>
  </si>
  <si>
    <t>boca staklena, 1 po 250 ml 20%</t>
  </si>
  <si>
    <t>0141132</t>
  </si>
  <si>
    <t>G02AB01</t>
  </si>
  <si>
    <t>METHYLERGOMETRIN 50 po 0,1 mg/1 ml</t>
  </si>
  <si>
    <t xml:space="preserve"> 50 po 0,1 mg/1 ml</t>
  </si>
  <si>
    <t>0141135</t>
  </si>
  <si>
    <t>METHYLERGOMETRIN 50 po 0,2 mg/1 ml</t>
  </si>
  <si>
    <t>50 po 0,2 mg/1 ml</t>
  </si>
  <si>
    <t>0034151</t>
  </si>
  <si>
    <t>L01BA01</t>
  </si>
  <si>
    <t>METOJECT 1 po 1,5 ml (15 mg/1,5ml)</t>
  </si>
  <si>
    <t>napunjen injekcioni špric, 1 po 1,5 ml, 15 mg/1,5 ml</t>
  </si>
  <si>
    <t>0070261</t>
  </si>
  <si>
    <t>N05AB02</t>
  </si>
  <si>
    <t>MODITEN Depo 5 po 1ml (25 mg /1ml)</t>
  </si>
  <si>
    <t>ampula, 5 po 1 ml (25 mg /ml)</t>
  </si>
  <si>
    <t>0161022</t>
  </si>
  <si>
    <t>M01AC06</t>
  </si>
  <si>
    <t>MOVALIS 5 po 1.5 ml (15 mg/1.5 ml)</t>
  </si>
  <si>
    <t>ampula, 5 po 1,5 ml (15 mg/1,5 ml)</t>
  </si>
  <si>
    <t>0170350</t>
  </si>
  <si>
    <t>B05XA03</t>
  </si>
  <si>
    <t>NATRII CHLORIDI INFUNDIBILE 0,9%,kesa, 1 po 100 ml (9 g/l)</t>
  </si>
  <si>
    <t>kesa, 1 po 100 ml (9 g/l)</t>
  </si>
  <si>
    <t>0175351</t>
  </si>
  <si>
    <t>NATRII CHLORIDI INFUNDIBILE 0,9%,kesa, 1 po 250 ml (9 g/l)</t>
  </si>
  <si>
    <t>kesa, 1 po 250 ml (9 g/l)</t>
  </si>
  <si>
    <t>0175516</t>
  </si>
  <si>
    <t>NATRII CHLORIDI INFUNDIBILE 1 po 250 ml (0,9%)</t>
  </si>
  <si>
    <t>boca staklena , 1 po 250 ml (9g/l)</t>
  </si>
  <si>
    <t>0175352</t>
  </si>
  <si>
    <t>NATRII CHLORIDI INFUNDIBILE 0,9%,kesa, 1 po 500 ml (9 g/l)</t>
  </si>
  <si>
    <t>kesa, 1 po 500 ml (9 g/l)</t>
  </si>
  <si>
    <t>0175240</t>
  </si>
  <si>
    <t>NATRII CHLORIDI INFUNDIBILE 1 po 500 ml 0,9%</t>
  </si>
  <si>
    <t xml:space="preserve"> boca plastična, 1 po 500 ml 0,9%</t>
  </si>
  <si>
    <t>0175510</t>
  </si>
  <si>
    <t xml:space="preserve"> boca staklena, 1 po 500 ml 9g/l</t>
  </si>
  <si>
    <t>0175260</t>
  </si>
  <si>
    <t>NATRII CHLORIDI INFUNDIBILE COMP. (Ringerov rastv) 1 po 500 ml</t>
  </si>
  <si>
    <t>boca plasticna, 1 po 500 ml (8,6 g/l+0,3 g/l+ 0,33 g/l)</t>
  </si>
  <si>
    <t>0175515</t>
  </si>
  <si>
    <t>boca plasticna, 1 po 500 ml  (8,6 g/l+0,3 g/l+ 0,33 g/l)</t>
  </si>
  <si>
    <t>0175310</t>
  </si>
  <si>
    <t>NATRIJUM  HLORID 0.9% B.BRAUNboca, plastična, 10 po 500mL (9g/L)</t>
  </si>
  <si>
    <t>boca, plastična, 10 po 500mL (9g/L)</t>
  </si>
  <si>
    <t>0133110</t>
  </si>
  <si>
    <t>B05XA02</t>
  </si>
  <si>
    <t>NATRIUMBICARBONAT FRESENIUS 8,4% 10 po 100ml</t>
  </si>
  <si>
    <t>bočica, 10 po 100 ml</t>
  </si>
  <si>
    <t>0047174</t>
  </si>
  <si>
    <t>NIRYPAN SOLUBILE 15 po 40 mg sa rastv.</t>
  </si>
  <si>
    <t xml:space="preserve"> 15 po 40 mg sa rastv.</t>
  </si>
  <si>
    <t>0086431</t>
  </si>
  <si>
    <t>N02BB02</t>
  </si>
  <si>
    <t>NOVALGETOL 50 po 2.5 g/5 ml</t>
  </si>
  <si>
    <t>ampula, 50 po 2,5 g/5 ml</t>
  </si>
  <si>
    <t>0051560</t>
  </si>
  <si>
    <t>B03BA03</t>
  </si>
  <si>
    <t>OHB 12 ,ampula, 5 po 2500 mcg/2 ml</t>
  </si>
  <si>
    <t>ampula, 5 po 2500 mcg/2 ml</t>
  </si>
  <si>
    <t>0020056</t>
  </si>
  <si>
    <t>J01CE30</t>
  </si>
  <si>
    <t>PANCILLIN 50 po (600000+200000 i.j.)</t>
  </si>
  <si>
    <t>prašak za suspenziju za injekciju</t>
  </si>
  <si>
    <t>bočica,  50 po 800000 i.j. (600000i.j.+ 200000i.j.)</t>
  </si>
  <si>
    <t>0020017</t>
  </si>
  <si>
    <t>J01CE01</t>
  </si>
  <si>
    <t>PAN-PENI G SODIUM, bočica staklena, 50 po 0,6g (1.000.000 ij)</t>
  </si>
  <si>
    <t>bočica staklena, 50 po 0,6g (1.000.000 ij)</t>
  </si>
  <si>
    <t>0107497</t>
  </si>
  <si>
    <t>C07AB02</t>
  </si>
  <si>
    <t>PRESOLOL 5 po 5 mg/5ml</t>
  </si>
  <si>
    <t>ampula, 5 po 5 ml (5 mg/5 ml)</t>
  </si>
  <si>
    <t>0321030</t>
  </si>
  <si>
    <t>PRIMACEPH 50 po 1 g</t>
  </si>
  <si>
    <t>50 po 1 g</t>
  </si>
  <si>
    <t>0048468</t>
  </si>
  <si>
    <t>G03DA03</t>
  </si>
  <si>
    <t>PROGESTERON Depo 5 po  250 mg/ml</t>
  </si>
  <si>
    <t>ampula, 5 po 1 ml (250 mg/ml)</t>
  </si>
  <si>
    <t>0128432</t>
  </si>
  <si>
    <t>A02BA02</t>
  </si>
  <si>
    <t>RANISAN 5 po 5 ml (10 mg/1 ml)</t>
  </si>
  <si>
    <t>ampula, 5 po 5 ml (10 mg/1 ml)</t>
  </si>
  <si>
    <t>0128620</t>
  </si>
  <si>
    <t>RANITIDIN 5 po 50 mg/2ml</t>
  </si>
  <si>
    <t>ampula, 5 po 2 ml (50 mg/2 ml)</t>
  </si>
  <si>
    <t>0175400</t>
  </si>
  <si>
    <t>RINGEROV RASTVOR (309,3m0smL)</t>
  </si>
  <si>
    <t>(309,3m0smL)</t>
  </si>
  <si>
    <t>0175315</t>
  </si>
  <si>
    <t xml:space="preserve">RINGEROV RASTVOR B.BRAUNboca plastična, 10 po 500 ml </t>
  </si>
  <si>
    <t>boca plastična, 10 po 500 ml (8.6 g/L+0.3 g/L+0.33 g/L)</t>
  </si>
  <si>
    <t>0175312</t>
  </si>
  <si>
    <t>SODIUM CHLORIDE 0.9%, 20 po 100 ml (9g/l)</t>
  </si>
  <si>
    <t>boca plastična, 20 po 100 ml (9g/l)</t>
  </si>
  <si>
    <t>0175582</t>
  </si>
  <si>
    <t>SODIUM CHLORIDE, 49 po 100 ml  (9g/l)</t>
  </si>
  <si>
    <t>boca staklena, 49 po 100 ml  (9g/l)</t>
  </si>
  <si>
    <t>0058334</t>
  </si>
  <si>
    <t>R06AC03</t>
  </si>
  <si>
    <t>SYNOPEN 10 po 20mg/2ml</t>
  </si>
  <si>
    <t>ampula,10 po 20 mg/2 ml</t>
  </si>
  <si>
    <t>0048619</t>
  </si>
  <si>
    <t>G03BA03</t>
  </si>
  <si>
    <t>TESTOSTERON  Depo 5 po 250 mg/ml</t>
  </si>
  <si>
    <t xml:space="preserve"> ampula, 5 po 1 ml (250 mg/ml)</t>
  </si>
  <si>
    <t>0013167</t>
  </si>
  <si>
    <t>J06BB02</t>
  </si>
  <si>
    <t>TETAGAM P 1 po 1 ml/250 i.j.</t>
  </si>
</sst>
</file>

<file path=xl/styles.xml><?xml version="1.0" encoding="utf-8"?>
<styleSheet xmlns="http://schemas.openxmlformats.org/spreadsheetml/2006/main">
  <numFmts count="5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)@"/>
    <numFmt numFmtId="210" formatCode="0;0;;@"/>
    <numFmt numFmtId="211" formatCode="#,##0.00;[Red]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0"/>
      <color indexed="17"/>
      <name val="Times New Roman"/>
      <family val="1"/>
    </font>
    <font>
      <sz val="10"/>
      <name val="Cambria"/>
      <family val="1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11"/>
      <color indexed="10"/>
      <name val="Times New Roman"/>
      <family val="1"/>
    </font>
    <font>
      <b/>
      <sz val="10"/>
      <name val="Cambria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6" borderId="5" applyNumberFormat="0" applyAlignment="0" applyProtection="0"/>
    <xf numFmtId="0" fontId="15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7" fillId="32" borderId="8" applyNumberForma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8" fillId="33" borderId="9">
      <alignment vertical="center"/>
      <protection/>
    </xf>
    <xf numFmtId="0" fontId="54" fillId="0" borderId="9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212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30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3" fontId="37" fillId="0" borderId="0" xfId="208" applyNumberFormat="1" applyFont="1" applyFill="1" applyBorder="1" applyAlignment="1" applyProtection="1">
      <alignment wrapText="1"/>
      <protection/>
    </xf>
    <xf numFmtId="3" fontId="37" fillId="0" borderId="0" xfId="208" applyNumberFormat="1" applyFont="1" applyFill="1" applyBorder="1" applyAlignment="1" applyProtection="1">
      <alignment horizontal="right" wrapText="1"/>
      <protection/>
    </xf>
    <xf numFmtId="3" fontId="26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22" fillId="0" borderId="0" xfId="0" applyNumberFormat="1" applyFont="1" applyFill="1" applyAlignment="1">
      <alignment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210" applyFont="1" applyProtection="1">
      <alignment/>
      <protection/>
    </xf>
    <xf numFmtId="0" fontId="22" fillId="0" borderId="0" xfId="210" applyFont="1" applyAlignment="1" applyProtection="1">
      <alignment horizontal="left"/>
      <protection/>
    </xf>
    <xf numFmtId="0" fontId="20" fillId="0" borderId="0" xfId="210" applyFont="1" applyAlignment="1" applyProtection="1">
      <alignment/>
      <protection/>
    </xf>
    <xf numFmtId="0" fontId="20" fillId="0" borderId="12" xfId="210" applyFont="1" applyBorder="1" applyAlignment="1" applyProtection="1">
      <alignment/>
      <protection locked="0"/>
    </xf>
    <xf numFmtId="0" fontId="22" fillId="0" borderId="0" xfId="210" applyFont="1" applyBorder="1" applyAlignment="1" applyProtection="1">
      <alignment/>
      <protection/>
    </xf>
    <xf numFmtId="0" fontId="20" fillId="0" borderId="0" xfId="210" applyFont="1" applyBorder="1" applyProtection="1">
      <alignment/>
      <protection/>
    </xf>
    <xf numFmtId="0" fontId="20" fillId="0" borderId="0" xfId="210" applyFont="1" applyBorder="1" applyAlignment="1" applyProtection="1">
      <alignment/>
      <protection/>
    </xf>
    <xf numFmtId="0" fontId="20" fillId="0" borderId="0" xfId="210" applyFont="1" applyBorder="1" applyAlignment="1" applyProtection="1">
      <alignment horizontal="left"/>
      <protection/>
    </xf>
    <xf numFmtId="0" fontId="20" fillId="0" borderId="0" xfId="210" applyFont="1" applyBorder="1" applyProtection="1">
      <alignment/>
      <protection locked="0"/>
    </xf>
    <xf numFmtId="0" fontId="20" fillId="0" borderId="0" xfId="210" applyFont="1" applyFill="1" applyProtection="1">
      <alignment/>
      <protection/>
    </xf>
    <xf numFmtId="0" fontId="26" fillId="0" borderId="0" xfId="210" applyFont="1" applyAlignment="1" applyProtection="1">
      <alignment horizontal="left"/>
      <protection/>
    </xf>
    <xf numFmtId="0" fontId="26" fillId="0" borderId="0" xfId="210" applyFont="1" applyAlignment="1" applyProtection="1">
      <alignment/>
      <protection/>
    </xf>
    <xf numFmtId="0" fontId="26" fillId="0" borderId="0" xfId="210" applyFont="1" applyProtection="1">
      <alignment/>
      <protection/>
    </xf>
    <xf numFmtId="0" fontId="20" fillId="0" borderId="0" xfId="210" applyFont="1" applyAlignment="1" applyProtection="1">
      <alignment horizontal="right"/>
      <protection/>
    </xf>
    <xf numFmtId="0" fontId="26" fillId="0" borderId="0" xfId="210" applyFont="1" applyFill="1" applyProtection="1">
      <alignment/>
      <protection/>
    </xf>
    <xf numFmtId="0" fontId="20" fillId="0" borderId="11" xfId="210" applyNumberFormat="1" applyFont="1" applyBorder="1" applyAlignment="1" applyProtection="1">
      <alignment horizontal="right"/>
      <protection locked="0"/>
    </xf>
    <xf numFmtId="0" fontId="20" fillId="4" borderId="11" xfId="210" applyNumberFormat="1" applyFont="1" applyFill="1" applyBorder="1" applyAlignment="1" applyProtection="1">
      <alignment horizontal="right"/>
      <protection/>
    </xf>
    <xf numFmtId="0" fontId="20" fillId="7" borderId="11" xfId="210" applyNumberFormat="1" applyFont="1" applyFill="1" applyBorder="1" applyAlignment="1" applyProtection="1">
      <alignment horizontal="right"/>
      <protection/>
    </xf>
    <xf numFmtId="0" fontId="20" fillId="0" borderId="11" xfId="210" applyNumberFormat="1" applyFont="1" applyBorder="1" applyProtection="1">
      <alignment/>
      <protection locked="0"/>
    </xf>
    <xf numFmtId="0" fontId="20" fillId="0" borderId="11" xfId="210" applyNumberFormat="1" applyFont="1" applyFill="1" applyBorder="1" applyAlignment="1" applyProtection="1">
      <alignment horizontal="right"/>
      <protection/>
    </xf>
    <xf numFmtId="0" fontId="20" fillId="0" borderId="11" xfId="210" applyNumberFormat="1" applyFont="1" applyFill="1" applyBorder="1" applyAlignment="1" applyProtection="1">
      <alignment horizontal="right"/>
      <protection locked="0"/>
    </xf>
    <xf numFmtId="0" fontId="20" fillId="0" borderId="11" xfId="210" applyNumberFormat="1" applyFont="1" applyFill="1" applyBorder="1" applyProtection="1">
      <alignment/>
      <protection locked="0"/>
    </xf>
    <xf numFmtId="0" fontId="26" fillId="0" borderId="0" xfId="210" applyFont="1" applyAlignment="1" applyProtection="1">
      <alignment vertical="center"/>
      <protection/>
    </xf>
    <xf numFmtId="0" fontId="26" fillId="0" borderId="0" xfId="210" applyFont="1" applyBorder="1" applyProtection="1">
      <alignment/>
      <protection/>
    </xf>
    <xf numFmtId="0" fontId="35" fillId="0" borderId="0" xfId="183" applyFont="1" applyAlignment="1" applyProtection="1">
      <alignment/>
      <protection/>
    </xf>
    <xf numFmtId="0" fontId="35" fillId="0" borderId="0" xfId="183" applyFont="1" applyAlignment="1" applyProtection="1">
      <alignment wrapText="1"/>
      <protection/>
    </xf>
    <xf numFmtId="0" fontId="33" fillId="0" borderId="0" xfId="183" applyFont="1" applyProtection="1">
      <alignment/>
      <protection/>
    </xf>
    <xf numFmtId="0" fontId="22" fillId="0" borderId="0" xfId="183" applyFont="1" applyAlignment="1" applyProtection="1">
      <alignment horizontal="center" wrapText="1"/>
      <protection/>
    </xf>
    <xf numFmtId="0" fontId="20" fillId="0" borderId="0" xfId="183" applyFont="1" applyProtection="1">
      <alignment/>
      <protection/>
    </xf>
    <xf numFmtId="0" fontId="20" fillId="0" borderId="0" xfId="183" applyFont="1" applyAlignment="1" applyProtection="1">
      <alignment wrapText="1"/>
      <protection/>
    </xf>
    <xf numFmtId="0" fontId="20" fillId="0" borderId="0" xfId="183" applyFont="1" applyAlignment="1" applyProtection="1">
      <alignment horizontal="center" wrapText="1"/>
      <protection/>
    </xf>
    <xf numFmtId="0" fontId="2" fillId="0" borderId="0" xfId="210" applyFont="1" applyProtection="1">
      <alignment/>
      <protection/>
    </xf>
    <xf numFmtId="0" fontId="20" fillId="0" borderId="0" xfId="210" applyFont="1" applyAlignment="1" applyProtection="1">
      <alignment wrapText="1"/>
      <protection/>
    </xf>
    <xf numFmtId="0" fontId="26" fillId="0" borderId="0" xfId="210" applyFont="1" applyFill="1" applyBorder="1" applyAlignment="1" applyProtection="1">
      <alignment vertical="center"/>
      <protection/>
    </xf>
    <xf numFmtId="0" fontId="26" fillId="0" borderId="0" xfId="210" applyFont="1" applyAlignment="1" applyProtection="1">
      <alignment wrapText="1"/>
      <protection/>
    </xf>
    <xf numFmtId="0" fontId="20" fillId="0" borderId="0" xfId="205" applyFont="1" applyProtection="1">
      <alignment/>
      <protection/>
    </xf>
    <xf numFmtId="0" fontId="20" fillId="0" borderId="0" xfId="204" applyFont="1" applyProtection="1">
      <alignment/>
      <protection/>
    </xf>
    <xf numFmtId="204" fontId="26" fillId="0" borderId="0" xfId="210" applyNumberFormat="1" applyFont="1" applyProtection="1">
      <alignment/>
      <protection/>
    </xf>
    <xf numFmtId="0" fontId="0" fillId="0" borderId="0" xfId="183">
      <alignment/>
      <protection/>
    </xf>
    <xf numFmtId="0" fontId="2" fillId="0" borderId="0" xfId="183" applyFont="1" applyFill="1" applyAlignment="1">
      <alignment/>
      <protection/>
    </xf>
    <xf numFmtId="0" fontId="40" fillId="0" borderId="12" xfId="183" applyFont="1" applyFill="1" applyBorder="1" applyAlignment="1" applyProtection="1">
      <alignment/>
      <protection locked="0"/>
    </xf>
    <xf numFmtId="0" fontId="40" fillId="0" borderId="0" xfId="183" applyFont="1">
      <alignment/>
      <protection/>
    </xf>
    <xf numFmtId="0" fontId="40" fillId="0" borderId="0" xfId="183" applyFont="1" applyFill="1" applyBorder="1" applyAlignment="1">
      <alignment/>
      <protection/>
    </xf>
    <xf numFmtId="0" fontId="3" fillId="0" borderId="0" xfId="183" applyFont="1">
      <alignment/>
      <protection/>
    </xf>
    <xf numFmtId="0" fontId="40" fillId="0" borderId="0" xfId="183" applyFont="1" applyBorder="1">
      <alignment/>
      <protection/>
    </xf>
    <xf numFmtId="0" fontId="0" fillId="0" borderId="0" xfId="183" applyBorder="1">
      <alignment/>
      <protection/>
    </xf>
    <xf numFmtId="0" fontId="20" fillId="0" borderId="0" xfId="183" applyFont="1" applyBorder="1" applyAlignment="1">
      <alignment horizontal="right"/>
      <protection/>
    </xf>
    <xf numFmtId="0" fontId="9" fillId="0" borderId="10" xfId="227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3" fillId="0" borderId="0" xfId="211" applyFont="1" applyFill="1" applyBorder="1">
      <alignment/>
      <protection/>
    </xf>
    <xf numFmtId="0" fontId="2" fillId="0" borderId="0" xfId="211" applyFont="1" applyFill="1" applyBorder="1">
      <alignment/>
      <protection/>
    </xf>
    <xf numFmtId="0" fontId="2" fillId="0" borderId="0" xfId="211" applyFont="1" applyFill="1">
      <alignment/>
      <protection/>
    </xf>
    <xf numFmtId="0" fontId="3" fillId="0" borderId="0" xfId="211" applyFont="1" applyFill="1" applyAlignment="1">
      <alignment/>
      <protection/>
    </xf>
    <xf numFmtId="0" fontId="20" fillId="0" borderId="0" xfId="213" applyFont="1" applyFill="1">
      <alignment/>
      <protection/>
    </xf>
    <xf numFmtId="0" fontId="20" fillId="0" borderId="0" xfId="213" applyFont="1" applyFill="1" applyAlignment="1">
      <alignment horizontal="right"/>
      <protection/>
    </xf>
    <xf numFmtId="0" fontId="20" fillId="0" borderId="0" xfId="211" applyFont="1" applyFill="1">
      <alignment/>
      <protection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16" fontId="0" fillId="0" borderId="11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0" fontId="22" fillId="0" borderId="11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/>
    </xf>
    <xf numFmtId="49" fontId="20" fillId="0" borderId="0" xfId="209" applyNumberFormat="1" applyFont="1" applyFill="1">
      <alignment/>
      <protection/>
    </xf>
    <xf numFmtId="0" fontId="20" fillId="0" borderId="0" xfId="209" applyFont="1" applyFill="1">
      <alignment/>
      <protection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/>
    </xf>
    <xf numFmtId="0" fontId="20" fillId="0" borderId="0" xfId="183" applyFont="1" applyAlignment="1" applyProtection="1">
      <alignment/>
      <protection/>
    </xf>
    <xf numFmtId="0" fontId="20" fillId="0" borderId="0" xfId="183" applyFont="1" applyBorder="1" applyAlignment="1" applyProtection="1">
      <alignment/>
      <protection/>
    </xf>
    <xf numFmtId="0" fontId="20" fillId="0" borderId="0" xfId="183" applyFont="1" applyBorder="1" applyAlignment="1" applyProtection="1">
      <alignment horizontal="center"/>
      <protection/>
    </xf>
    <xf numFmtId="0" fontId="33" fillId="0" borderId="11" xfId="183" applyFont="1" applyBorder="1" applyAlignment="1" applyProtection="1">
      <alignment horizontal="center" vertical="center" wrapText="1"/>
      <protection locked="0"/>
    </xf>
    <xf numFmtId="0" fontId="33" fillId="0" borderId="11" xfId="183" applyFont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>
      <alignment vertical="top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4" borderId="11" xfId="0" applyFont="1" applyFill="1" applyBorder="1" applyAlignment="1" applyProtection="1">
      <alignment horizontal="center" wrapText="1"/>
      <protection locked="0"/>
    </xf>
    <xf numFmtId="0" fontId="20" fillId="7" borderId="11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wrapText="1"/>
      <protection locked="0"/>
    </xf>
    <xf numFmtId="0" fontId="20" fillId="34" borderId="11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/>
    </xf>
    <xf numFmtId="0" fontId="20" fillId="34" borderId="11" xfId="0" applyFont="1" applyFill="1" applyBorder="1" applyAlignment="1">
      <alignment horizontal="center" vertical="center"/>
    </xf>
    <xf numFmtId="0" fontId="20" fillId="34" borderId="11" xfId="207" applyFont="1" applyFill="1" applyBorder="1" applyAlignment="1">
      <alignment horizontal="center" vertical="top" wrapText="1"/>
      <protection/>
    </xf>
    <xf numFmtId="0" fontId="20" fillId="34" borderId="11" xfId="206" applyFont="1" applyFill="1" applyBorder="1" applyAlignment="1">
      <alignment horizontal="left" vertical="top" wrapText="1"/>
      <protection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22" fillId="34" borderId="11" xfId="212" applyFont="1" applyFill="1" applyBorder="1" applyAlignment="1">
      <alignment horizontal="left" vertical="center"/>
      <protection/>
    </xf>
    <xf numFmtId="49" fontId="20" fillId="34" borderId="11" xfId="212" applyNumberFormat="1" applyFont="1" applyFill="1" applyBorder="1" applyAlignment="1">
      <alignment horizontal="center"/>
      <protection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0" fillId="34" borderId="0" xfId="0" applyFont="1" applyFill="1" applyAlignment="1">
      <alignment vertical="center"/>
    </xf>
    <xf numFmtId="49" fontId="20" fillId="34" borderId="0" xfId="0" applyNumberFormat="1" applyFont="1" applyFill="1" applyAlignment="1">
      <alignment/>
    </xf>
    <xf numFmtId="0" fontId="22" fillId="0" borderId="0" xfId="183" applyFont="1" applyAlignment="1" applyProtection="1">
      <alignment/>
      <protection/>
    </xf>
    <xf numFmtId="0" fontId="9" fillId="0" borderId="10" xfId="227" applyFill="1" applyAlignment="1">
      <alignment/>
    </xf>
    <xf numFmtId="0" fontId="22" fillId="34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34" borderId="0" xfId="0" applyFill="1" applyAlignment="1">
      <alignment/>
    </xf>
    <xf numFmtId="0" fontId="22" fillId="0" borderId="0" xfId="211" applyFont="1" applyFill="1">
      <alignment/>
      <protection/>
    </xf>
    <xf numFmtId="0" fontId="0" fillId="0" borderId="0" xfId="0" applyFill="1" applyAlignment="1">
      <alignment horizontal="left"/>
    </xf>
    <xf numFmtId="0" fontId="20" fillId="0" borderId="0" xfId="0" applyFont="1" applyAlignment="1" applyProtection="1">
      <alignment horizontal="center"/>
      <protection/>
    </xf>
    <xf numFmtId="0" fontId="20" fillId="0" borderId="11" xfId="210" applyNumberFormat="1" applyFont="1" applyBorder="1" applyAlignment="1" applyProtection="1">
      <alignment wrapText="1"/>
      <protection locked="0"/>
    </xf>
    <xf numFmtId="0" fontId="9" fillId="0" borderId="10" xfId="227" applyFill="1" applyAlignment="1">
      <alignment vertical="center" wrapText="1"/>
    </xf>
    <xf numFmtId="0" fontId="9" fillId="0" borderId="10" xfId="227" applyFill="1" applyAlignment="1">
      <alignment horizontal="center" vertical="center" wrapText="1"/>
    </xf>
    <xf numFmtId="0" fontId="0" fillId="0" borderId="0" xfId="183" applyFill="1">
      <alignment/>
      <protection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8" fillId="0" borderId="0" xfId="205" applyFont="1" applyAlignment="1" applyProtection="1">
      <alignment wrapText="1"/>
      <protection/>
    </xf>
    <xf numFmtId="0" fontId="38" fillId="0" borderId="0" xfId="205" applyFont="1" applyAlignment="1" applyProtection="1">
      <alignment horizontal="left" wrapText="1"/>
      <protection/>
    </xf>
    <xf numFmtId="0" fontId="38" fillId="0" borderId="0" xfId="183" applyFont="1" applyAlignment="1" applyProtection="1">
      <alignment/>
      <protection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top"/>
    </xf>
    <xf numFmtId="0" fontId="32" fillId="0" borderId="0" xfId="0" applyFont="1" applyAlignment="1">
      <alignment vertical="top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22" fillId="2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8" fillId="0" borderId="0" xfId="213" applyFont="1" applyFill="1" applyBorder="1" applyAlignment="1">
      <alignment horizontal="right" vertical="top"/>
      <protection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8" fillId="0" borderId="0" xfId="213" applyFont="1" applyFill="1" applyBorder="1" applyAlignment="1">
      <alignment horizontal="right"/>
      <protection/>
    </xf>
    <xf numFmtId="0" fontId="38" fillId="0" borderId="0" xfId="0" applyFont="1" applyFill="1" applyBorder="1" applyAlignment="1">
      <alignment horizontal="left"/>
    </xf>
    <xf numFmtId="0" fontId="38" fillId="0" borderId="0" xfId="211" applyFont="1" applyFill="1" applyBorder="1" applyAlignment="1">
      <alignment/>
      <protection/>
    </xf>
    <xf numFmtId="0" fontId="32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top"/>
    </xf>
    <xf numFmtId="0" fontId="20" fillId="34" borderId="11" xfId="206" applyFont="1" applyFill="1" applyBorder="1" applyAlignment="1">
      <alignment horizontal="left" vertical="center" wrapText="1"/>
      <protection/>
    </xf>
    <xf numFmtId="0" fontId="31" fillId="0" borderId="11" xfId="0" applyFont="1" applyBorder="1" applyAlignment="1" applyProtection="1">
      <alignment horizontal="left" vertical="top" wrapText="1" readingOrder="1"/>
      <protection locked="0"/>
    </xf>
    <xf numFmtId="0" fontId="0" fillId="35" borderId="11" xfId="0" applyFill="1" applyBorder="1" applyAlignment="1">
      <alignment/>
    </xf>
    <xf numFmtId="49" fontId="22" fillId="35" borderId="11" xfId="0" applyNumberFormat="1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vertical="center"/>
    </xf>
    <xf numFmtId="0" fontId="20" fillId="35" borderId="11" xfId="210" applyNumberFormat="1" applyFont="1" applyFill="1" applyBorder="1" applyAlignment="1" applyProtection="1">
      <alignment horizontal="right"/>
      <protection/>
    </xf>
    <xf numFmtId="0" fontId="20" fillId="35" borderId="11" xfId="210" applyNumberFormat="1" applyFont="1" applyFill="1" applyBorder="1" applyAlignment="1" applyProtection="1">
      <alignment horizontal="right"/>
      <protection locked="0"/>
    </xf>
    <xf numFmtId="0" fontId="26" fillId="35" borderId="11" xfId="0" applyFont="1" applyFill="1" applyBorder="1" applyAlignment="1" applyProtection="1">
      <alignment horizontal="center" vertical="center" wrapText="1"/>
      <protection/>
    </xf>
    <xf numFmtId="0" fontId="26" fillId="35" borderId="11" xfId="210" applyFont="1" applyFill="1" applyBorder="1" applyAlignment="1" applyProtection="1">
      <alignment horizontal="center" vertical="center" wrapText="1"/>
      <protection/>
    </xf>
    <xf numFmtId="0" fontId="26" fillId="35" borderId="11" xfId="210" applyFont="1" applyFill="1" applyBorder="1" applyAlignment="1" applyProtection="1">
      <alignment vertical="center" wrapText="1"/>
      <protection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 applyProtection="1">
      <alignment horizontal="center" vertical="top" wrapText="1" readingOrder="1"/>
      <protection locked="0"/>
    </xf>
    <xf numFmtId="0" fontId="20" fillId="0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center" vertical="center" wrapText="1"/>
    </xf>
    <xf numFmtId="0" fontId="22" fillId="0" borderId="11" xfId="213" applyFont="1" applyFill="1" applyBorder="1" applyAlignment="1">
      <alignment horizontal="left" vertical="center" wrapText="1"/>
      <protection/>
    </xf>
    <xf numFmtId="0" fontId="22" fillId="0" borderId="11" xfId="213" applyFont="1" applyFill="1" applyBorder="1" applyAlignment="1">
      <alignment horizontal="center" vertical="center" wrapText="1"/>
      <protection/>
    </xf>
    <xf numFmtId="0" fontId="20" fillId="0" borderId="11" xfId="213" applyFont="1" applyFill="1" applyBorder="1" applyAlignment="1">
      <alignment/>
      <protection/>
    </xf>
    <xf numFmtId="0" fontId="20" fillId="0" borderId="11" xfId="213" applyFont="1" applyFill="1" applyBorder="1">
      <alignment/>
      <protection/>
    </xf>
    <xf numFmtId="0" fontId="20" fillId="34" borderId="11" xfId="213" applyFont="1" applyFill="1" applyBorder="1" applyAlignment="1">
      <alignment/>
      <protection/>
    </xf>
    <xf numFmtId="0" fontId="22" fillId="34" borderId="11" xfId="211" applyFont="1" applyFill="1" applyBorder="1">
      <alignment/>
      <protection/>
    </xf>
    <xf numFmtId="0" fontId="20" fillId="0" borderId="11" xfId="211" applyFont="1" applyFill="1" applyBorder="1">
      <alignment/>
      <protection/>
    </xf>
    <xf numFmtId="0" fontId="22" fillId="34" borderId="11" xfId="213" applyFont="1" applyFill="1" applyBorder="1" applyAlignment="1">
      <alignment/>
      <protection/>
    </xf>
    <xf numFmtId="0" fontId="22" fillId="0" borderId="11" xfId="213" applyFont="1" applyFill="1" applyBorder="1" applyAlignment="1">
      <alignment/>
      <protection/>
    </xf>
    <xf numFmtId="0" fontId="22" fillId="0" borderId="11" xfId="213" applyFont="1" applyFill="1" applyBorder="1">
      <alignment/>
      <protection/>
    </xf>
    <xf numFmtId="0" fontId="22" fillId="0" borderId="11" xfId="211" applyFont="1" applyFill="1" applyBorder="1">
      <alignment/>
      <protection/>
    </xf>
    <xf numFmtId="0" fontId="20" fillId="0" borderId="11" xfId="211" applyFont="1" applyFill="1" applyBorder="1">
      <alignment/>
      <protection/>
    </xf>
    <xf numFmtId="0" fontId="26" fillId="35" borderId="11" xfId="210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 horizontal="right"/>
      <protection locked="0"/>
    </xf>
    <xf numFmtId="16" fontId="26" fillId="35" borderId="11" xfId="21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/>
      <protection locked="0"/>
    </xf>
    <xf numFmtId="0" fontId="20" fillId="0" borderId="11" xfId="0" applyNumberFormat="1" applyFont="1" applyFill="1" applyBorder="1" applyAlignment="1" applyProtection="1">
      <alignment/>
      <protection locked="0"/>
    </xf>
    <xf numFmtId="0" fontId="26" fillId="35" borderId="11" xfId="210" applyFont="1" applyFill="1" applyBorder="1" applyAlignment="1" applyProtection="1">
      <alignment vertical="center"/>
      <protection/>
    </xf>
    <xf numFmtId="0" fontId="35" fillId="4" borderId="11" xfId="210" applyNumberFormat="1" applyFont="1" applyFill="1" applyBorder="1" applyAlignment="1" applyProtection="1">
      <alignment horizontal="right"/>
      <protection/>
    </xf>
    <xf numFmtId="0" fontId="35" fillId="7" borderId="11" xfId="210" applyNumberFormat="1" applyFont="1" applyFill="1" applyBorder="1" applyAlignment="1" applyProtection="1">
      <alignment horizontal="right"/>
      <protection/>
    </xf>
    <xf numFmtId="0" fontId="20" fillId="35" borderId="11" xfId="183" applyFont="1" applyFill="1" applyBorder="1" applyAlignment="1" applyProtection="1">
      <alignment horizontal="center" vertical="center" wrapText="1"/>
      <protection/>
    </xf>
    <xf numFmtId="0" fontId="33" fillId="4" borderId="11" xfId="183" applyFont="1" applyFill="1" applyBorder="1" applyAlignment="1" applyProtection="1">
      <alignment horizontal="center" vertical="center" wrapText="1"/>
      <protection/>
    </xf>
    <xf numFmtId="0" fontId="33" fillId="7" borderId="11" xfId="183" applyFont="1" applyFill="1" applyBorder="1" applyAlignment="1" applyProtection="1">
      <alignment horizontal="center" vertical="center" wrapText="1"/>
      <protection/>
    </xf>
    <xf numFmtId="0" fontId="33" fillId="7" borderId="11" xfId="183" applyFont="1" applyFill="1" applyBorder="1" applyAlignment="1" applyProtection="1">
      <alignment horizontal="center" vertical="center"/>
      <protection/>
    </xf>
    <xf numFmtId="0" fontId="33" fillId="0" borderId="11" xfId="183" applyFont="1" applyFill="1" applyBorder="1" applyAlignment="1" applyProtection="1">
      <alignment horizontal="center" vertical="center" wrapText="1"/>
      <protection/>
    </xf>
    <xf numFmtId="0" fontId="20" fillId="35" borderId="11" xfId="183" applyFont="1" applyFill="1" applyBorder="1" applyAlignment="1" applyProtection="1">
      <alignment horizontal="center" vertical="top" wrapText="1"/>
      <protection/>
    </xf>
    <xf numFmtId="0" fontId="20" fillId="35" borderId="11" xfId="183" applyFont="1" applyFill="1" applyBorder="1" applyAlignment="1" applyProtection="1">
      <alignment horizontal="center" vertical="center"/>
      <protection/>
    </xf>
    <xf numFmtId="0" fontId="22" fillId="35" borderId="11" xfId="183" applyFont="1" applyFill="1" applyBorder="1" applyAlignment="1" applyProtection="1">
      <alignment horizontal="right"/>
      <protection/>
    </xf>
    <xf numFmtId="0" fontId="35" fillId="4" borderId="11" xfId="183" applyFont="1" applyFill="1" applyBorder="1" applyAlignment="1" applyProtection="1">
      <alignment horizontal="center" vertical="center"/>
      <protection/>
    </xf>
    <xf numFmtId="0" fontId="35" fillId="4" borderId="11" xfId="183" applyFont="1" applyFill="1" applyBorder="1" applyAlignment="1" applyProtection="1">
      <alignment horizontal="center" vertical="center" wrapText="1"/>
      <protection/>
    </xf>
    <xf numFmtId="0" fontId="35" fillId="7" borderId="11" xfId="183" applyFont="1" applyFill="1" applyBorder="1" applyAlignment="1" applyProtection="1">
      <alignment horizontal="center" vertical="center" wrapText="1"/>
      <protection/>
    </xf>
    <xf numFmtId="0" fontId="35" fillId="7" borderId="11" xfId="183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22" fillId="35" borderId="11" xfId="0" applyFont="1" applyFill="1" applyBorder="1" applyAlignment="1" applyProtection="1">
      <alignment horizontal="right" wrapText="1"/>
      <protection/>
    </xf>
    <xf numFmtId="0" fontId="35" fillId="4" borderId="11" xfId="0" applyFont="1" applyFill="1" applyBorder="1" applyAlignment="1" applyProtection="1">
      <alignment horizontal="right" wrapText="1"/>
      <protection/>
    </xf>
    <xf numFmtId="0" fontId="35" fillId="4" borderId="11" xfId="0" applyFont="1" applyFill="1" applyBorder="1" applyAlignment="1" applyProtection="1">
      <alignment horizontal="center" wrapText="1"/>
      <protection/>
    </xf>
    <xf numFmtId="0" fontId="35" fillId="7" borderId="11" xfId="0" applyFont="1" applyFill="1" applyBorder="1" applyAlignment="1" applyProtection="1">
      <alignment horizontal="center" wrapText="1"/>
      <protection/>
    </xf>
    <xf numFmtId="0" fontId="35" fillId="0" borderId="11" xfId="0" applyFont="1" applyFill="1" applyBorder="1" applyAlignment="1" applyProtection="1">
      <alignment horizontal="center" wrapText="1"/>
      <protection/>
    </xf>
    <xf numFmtId="0" fontId="20" fillId="0" borderId="11" xfId="183" applyFont="1" applyBorder="1" applyProtection="1">
      <alignment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0" fontId="20" fillId="0" borderId="11" xfId="205" applyFont="1" applyBorder="1" applyAlignment="1" applyProtection="1">
      <alignment wrapText="1"/>
      <protection locked="0"/>
    </xf>
    <xf numFmtId="0" fontId="22" fillId="0" borderId="11" xfId="205" applyFont="1" applyBorder="1" applyAlignment="1" applyProtection="1">
      <alignment horizontal="right" vertical="center"/>
      <protection/>
    </xf>
    <xf numFmtId="0" fontId="35" fillId="0" borderId="11" xfId="210" applyNumberFormat="1" applyFont="1" applyFill="1" applyBorder="1" applyAlignment="1" applyProtection="1">
      <alignment horizontal="right"/>
      <protection/>
    </xf>
    <xf numFmtId="0" fontId="20" fillId="0" borderId="11" xfId="205" applyFont="1" applyBorder="1" applyAlignment="1" applyProtection="1">
      <alignment vertical="center" wrapText="1"/>
      <protection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22" fillId="6" borderId="11" xfId="0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/>
    </xf>
    <xf numFmtId="0" fontId="20" fillId="6" borderId="11" xfId="0" applyFont="1" applyFill="1" applyBorder="1" applyAlignment="1">
      <alignment horizontal="center" vertical="center" wrapText="1"/>
    </xf>
    <xf numFmtId="49" fontId="20" fillId="6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2" fillId="6" borderId="11" xfId="0" applyFont="1" applyFill="1" applyBorder="1" applyAlignment="1">
      <alignment vertical="top" wrapText="1"/>
    </xf>
    <xf numFmtId="0" fontId="20" fillId="6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wrapText="1"/>
    </xf>
    <xf numFmtId="49" fontId="22" fillId="6" borderId="11" xfId="0" applyNumberFormat="1" applyFont="1" applyFill="1" applyBorder="1" applyAlignment="1">
      <alignment horizontal="center" wrapText="1"/>
    </xf>
    <xf numFmtId="0" fontId="22" fillId="7" borderId="1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34" fillId="34" borderId="11" xfId="0" applyFont="1" applyFill="1" applyBorder="1" applyAlignment="1">
      <alignment/>
    </xf>
    <xf numFmtId="0" fontId="22" fillId="6" borderId="11" xfId="0" applyFont="1" applyFill="1" applyBorder="1" applyAlignment="1">
      <alignment horizontal="right" vertical="center" wrapText="1"/>
    </xf>
    <xf numFmtId="0" fontId="0" fillId="6" borderId="11" xfId="0" applyFill="1" applyBorder="1" applyAlignment="1">
      <alignment horizontal="left" vertical="center"/>
    </xf>
    <xf numFmtId="0" fontId="22" fillId="6" borderId="11" xfId="0" applyFont="1" applyFill="1" applyBorder="1" applyAlignment="1">
      <alignment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32" fillId="35" borderId="11" xfId="183" applyFont="1" applyFill="1" applyBorder="1" applyAlignment="1" applyProtection="1">
      <alignment horizontal="center" vertical="center" wrapText="1"/>
      <protection/>
    </xf>
    <xf numFmtId="0" fontId="25" fillId="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20" fillId="34" borderId="11" xfId="207" applyFont="1" applyFill="1" applyBorder="1" applyAlignment="1">
      <alignment horizontal="center" vertical="center" wrapText="1"/>
      <protection/>
    </xf>
    <xf numFmtId="0" fontId="2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right" vertical="center"/>
    </xf>
    <xf numFmtId="0" fontId="22" fillId="7" borderId="11" xfId="0" applyFont="1" applyFill="1" applyBorder="1" applyAlignment="1">
      <alignment horizontal="left" vertical="center" wrapText="1"/>
    </xf>
    <xf numFmtId="0" fontId="20" fillId="7" borderId="11" xfId="0" applyFont="1" applyFill="1" applyBorder="1" applyAlignment="1">
      <alignment vertical="center" wrapText="1"/>
    </xf>
    <xf numFmtId="0" fontId="0" fillId="7" borderId="11" xfId="0" applyFill="1" applyBorder="1" applyAlignment="1">
      <alignment horizontal="left" vertical="center"/>
    </xf>
    <xf numFmtId="0" fontId="20" fillId="6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left" vertical="center"/>
    </xf>
    <xf numFmtId="0" fontId="20" fillId="6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top" wrapText="1"/>
    </xf>
    <xf numFmtId="0" fontId="22" fillId="7" borderId="11" xfId="0" applyNumberFormat="1" applyFont="1" applyFill="1" applyBorder="1" applyAlignment="1">
      <alignment vertical="top" wrapText="1"/>
    </xf>
    <xf numFmtId="0" fontId="22" fillId="6" borderId="11" xfId="0" applyNumberFormat="1" applyFont="1" applyFill="1" applyBorder="1" applyAlignment="1">
      <alignment vertical="top" wrapText="1"/>
    </xf>
    <xf numFmtId="0" fontId="20" fillId="6" borderId="11" xfId="0" applyNumberFormat="1" applyFont="1" applyFill="1" applyBorder="1" applyAlignment="1">
      <alignment vertical="top" wrapText="1"/>
    </xf>
    <xf numFmtId="49" fontId="20" fillId="6" borderId="11" xfId="0" applyNumberFormat="1" applyFont="1" applyFill="1" applyBorder="1" applyAlignment="1">
      <alignment vertical="top" wrapText="1"/>
    </xf>
    <xf numFmtId="0" fontId="20" fillId="6" borderId="11" xfId="0" applyFont="1" applyFill="1" applyBorder="1" applyAlignment="1">
      <alignment horizontal="center" vertical="top" wrapText="1"/>
    </xf>
    <xf numFmtId="49" fontId="20" fillId="6" borderId="11" xfId="0" applyNumberFormat="1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vertical="center"/>
    </xf>
    <xf numFmtId="49" fontId="20" fillId="0" borderId="11" xfId="209" applyNumberFormat="1" applyFont="1" applyFill="1" applyBorder="1" applyAlignment="1">
      <alignment horizontal="center" vertical="center" wrapText="1"/>
      <protection/>
    </xf>
    <xf numFmtId="49" fontId="22" fillId="6" borderId="11" xfId="209" applyNumberFormat="1" applyFont="1" applyFill="1" applyBorder="1" applyAlignment="1">
      <alignment horizontal="center" vertical="center"/>
      <protection/>
    </xf>
    <xf numFmtId="0" fontId="22" fillId="6" borderId="11" xfId="209" applyFont="1" applyFill="1" applyBorder="1" applyAlignment="1">
      <alignment vertical="center"/>
      <protection/>
    </xf>
    <xf numFmtId="49" fontId="20" fillId="6" borderId="11" xfId="209" applyNumberFormat="1" applyFont="1" applyFill="1" applyBorder="1" applyAlignment="1">
      <alignment horizontal="center" vertical="center" wrapText="1"/>
      <protection/>
    </xf>
    <xf numFmtId="0" fontId="22" fillId="6" borderId="11" xfId="209" applyFont="1" applyFill="1" applyBorder="1" applyAlignment="1">
      <alignment horizontal="left" vertical="center" wrapText="1"/>
      <protection/>
    </xf>
    <xf numFmtId="0" fontId="26" fillId="35" borderId="11" xfId="210" applyFont="1" applyFill="1" applyBorder="1" applyAlignment="1" applyProtection="1">
      <alignment horizontal="left" vertical="center"/>
      <protection/>
    </xf>
    <xf numFmtId="0" fontId="26" fillId="35" borderId="11" xfId="21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26" fillId="35" borderId="11" xfId="210" applyFont="1" applyFill="1" applyBorder="1" applyAlignment="1" applyProtection="1">
      <alignment horizontal="left" vertical="center" wrapText="1"/>
      <protection locked="0"/>
    </xf>
    <xf numFmtId="0" fontId="33" fillId="0" borderId="11" xfId="183" applyFont="1" applyFill="1" applyBorder="1" applyAlignment="1" applyProtection="1">
      <alignment horizontal="center" vertical="center" wrapText="1"/>
      <protection locked="0"/>
    </xf>
    <xf numFmtId="0" fontId="35" fillId="0" borderId="0" xfId="183" applyFont="1" applyProtection="1">
      <alignment/>
      <protection/>
    </xf>
    <xf numFmtId="0" fontId="46" fillId="0" borderId="0" xfId="183" applyFont="1" applyBorder="1">
      <alignment/>
      <protection/>
    </xf>
    <xf numFmtId="0" fontId="25" fillId="34" borderId="11" xfId="0" applyFont="1" applyFill="1" applyBorder="1" applyAlignment="1">
      <alignment horizontal="center" vertical="center"/>
    </xf>
    <xf numFmtId="49" fontId="22" fillId="35" borderId="11" xfId="0" applyNumberFormat="1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49" fontId="22" fillId="5" borderId="11" xfId="0" applyNumberFormat="1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/>
    </xf>
    <xf numFmtId="49" fontId="20" fillId="5" borderId="11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/>
    </xf>
    <xf numFmtId="49" fontId="21" fillId="5" borderId="11" xfId="0" applyNumberFormat="1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left" vertical="center" wrapText="1"/>
    </xf>
    <xf numFmtId="0" fontId="0" fillId="11" borderId="11" xfId="0" applyFill="1" applyBorder="1" applyAlignment="1">
      <alignment/>
    </xf>
    <xf numFmtId="0" fontId="22" fillId="5" borderId="11" xfId="0" applyFont="1" applyFill="1" applyBorder="1" applyAlignment="1">
      <alignment vertical="top" wrapText="1"/>
    </xf>
    <xf numFmtId="0" fontId="22" fillId="5" borderId="11" xfId="0" applyFont="1" applyFill="1" applyBorder="1" applyAlignment="1">
      <alignment horizontal="center" vertical="center"/>
    </xf>
    <xf numFmtId="49" fontId="22" fillId="5" borderId="11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/>
    </xf>
    <xf numFmtId="0" fontId="22" fillId="5" borderId="11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20" fillId="5" borderId="11" xfId="0" applyFont="1" applyFill="1" applyBorder="1" applyAlignment="1">
      <alignment vertical="center" wrapText="1"/>
    </xf>
    <xf numFmtId="49" fontId="21" fillId="5" borderId="11" xfId="0" applyNumberFormat="1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/>
    </xf>
    <xf numFmtId="49" fontId="32" fillId="34" borderId="11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0" fontId="22" fillId="5" borderId="11" xfId="212" applyFont="1" applyFill="1" applyBorder="1" applyAlignment="1">
      <alignment horizontal="center"/>
      <protection/>
    </xf>
    <xf numFmtId="49" fontId="22" fillId="5" borderId="11" xfId="212" applyNumberFormat="1" applyFont="1" applyFill="1" applyBorder="1" applyAlignment="1">
      <alignment horizontal="center"/>
      <protection/>
    </xf>
    <xf numFmtId="0" fontId="22" fillId="5" borderId="11" xfId="212" applyFont="1" applyFill="1" applyBorder="1" applyAlignment="1">
      <alignment horizontal="left" vertical="center"/>
      <protection/>
    </xf>
    <xf numFmtId="0" fontId="24" fillId="5" borderId="11" xfId="212" applyFont="1" applyFill="1" applyBorder="1" applyAlignment="1">
      <alignment horizontal="center" vertical="center"/>
      <protection/>
    </xf>
    <xf numFmtId="49" fontId="24" fillId="5" borderId="11" xfId="212" applyNumberFormat="1" applyFont="1" applyFill="1" applyBorder="1" applyAlignment="1">
      <alignment horizontal="center" vertical="center"/>
      <protection/>
    </xf>
    <xf numFmtId="0" fontId="22" fillId="5" borderId="11" xfId="212" applyFont="1" applyFill="1" applyBorder="1" applyAlignment="1">
      <alignment horizontal="left" vertical="center" wrapText="1"/>
      <protection/>
    </xf>
    <xf numFmtId="0" fontId="22" fillId="5" borderId="11" xfId="0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/>
    </xf>
    <xf numFmtId="4" fontId="0" fillId="6" borderId="11" xfId="0" applyNumberFormat="1" applyFont="1" applyFill="1" applyBorder="1" applyAlignment="1">
      <alignment/>
    </xf>
    <xf numFmtId="4" fontId="0" fillId="7" borderId="11" xfId="0" applyNumberFormat="1" applyFont="1" applyFill="1" applyBorder="1" applyAlignment="1">
      <alignment/>
    </xf>
    <xf numFmtId="0" fontId="38" fillId="0" borderId="13" xfId="0" applyFont="1" applyBorder="1" applyAlignment="1">
      <alignment horizontal="center" vertical="center"/>
    </xf>
    <xf numFmtId="2" fontId="47" fillId="0" borderId="13" xfId="183" applyNumberFormat="1" applyFont="1" applyBorder="1" applyAlignment="1">
      <alignment horizontal="center" vertical="center" wrapText="1"/>
      <protection/>
    </xf>
    <xf numFmtId="2" fontId="47" fillId="0" borderId="13" xfId="183" applyNumberFormat="1" applyFont="1" applyBorder="1" applyAlignment="1">
      <alignment horizontal="left" vertical="center" wrapText="1"/>
      <protection/>
    </xf>
    <xf numFmtId="0" fontId="47" fillId="0" borderId="13" xfId="189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186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183" applyNumberFormat="1" applyFont="1" applyBorder="1" applyAlignment="1">
      <alignment horizontal="center" vertical="center" wrapText="1"/>
      <protection/>
    </xf>
    <xf numFmtId="0" fontId="47" fillId="0" borderId="13" xfId="183" applyNumberFormat="1" applyFont="1" applyBorder="1" applyAlignment="1">
      <alignment horizontal="left" vertical="center" wrapText="1"/>
      <protection/>
    </xf>
    <xf numFmtId="0" fontId="47" fillId="0" borderId="15" xfId="183" applyNumberFormat="1" applyFont="1" applyBorder="1" applyAlignment="1">
      <alignment horizontal="center" vertical="center" wrapText="1"/>
      <protection/>
    </xf>
    <xf numFmtId="0" fontId="47" fillId="0" borderId="14" xfId="183" applyNumberFormat="1" applyFont="1" applyBorder="1" applyAlignment="1">
      <alignment horizontal="left" vertical="center" wrapText="1"/>
      <protection/>
    </xf>
    <xf numFmtId="0" fontId="47" fillId="0" borderId="16" xfId="183" applyNumberFormat="1" applyFont="1" applyBorder="1" applyAlignment="1">
      <alignment horizontal="center" vertical="center" wrapText="1"/>
      <protection/>
    </xf>
    <xf numFmtId="0" fontId="47" fillId="0" borderId="16" xfId="183" applyNumberFormat="1" applyFont="1" applyBorder="1" applyAlignment="1">
      <alignment horizontal="left" vertical="center" wrapText="1"/>
      <protection/>
    </xf>
    <xf numFmtId="0" fontId="32" fillId="0" borderId="13" xfId="0" applyFont="1" applyBorder="1" applyAlignment="1">
      <alignment/>
    </xf>
    <xf numFmtId="0" fontId="47" fillId="0" borderId="14" xfId="183" applyFont="1" applyBorder="1" applyAlignment="1">
      <alignment horizontal="center" vertical="center" wrapText="1"/>
      <protection/>
    </xf>
    <xf numFmtId="0" fontId="47" fillId="0" borderId="14" xfId="183" applyFont="1" applyBorder="1" applyAlignment="1">
      <alignment horizontal="left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6" xfId="183" applyNumberFormat="1" applyFont="1" applyBorder="1" applyAlignment="1">
      <alignment horizontal="center" vertical="center" wrapText="1"/>
      <protection/>
    </xf>
    <xf numFmtId="0" fontId="47" fillId="0" borderId="13" xfId="183" applyNumberFormat="1" applyFont="1" applyBorder="1" applyAlignment="1">
      <alignment horizontal="center" vertical="center" wrapText="1"/>
      <protection/>
    </xf>
    <xf numFmtId="0" fontId="47" fillId="0" borderId="16" xfId="183" applyNumberFormat="1" applyFont="1" applyBorder="1" applyAlignment="1">
      <alignment horizontal="left" vertical="center" wrapText="1"/>
      <protection/>
    </xf>
    <xf numFmtId="0" fontId="47" fillId="0" borderId="14" xfId="183" applyNumberFormat="1" applyFont="1" applyBorder="1" applyAlignment="1">
      <alignment horizontal="center" vertical="center" wrapText="1"/>
      <protection/>
    </xf>
    <xf numFmtId="0" fontId="47" fillId="0" borderId="13" xfId="183" applyNumberFormat="1" applyFont="1" applyBorder="1" applyAlignment="1">
      <alignment horizontal="left" vertical="center" wrapText="1"/>
      <protection/>
    </xf>
    <xf numFmtId="0" fontId="47" fillId="0" borderId="14" xfId="0" applyFont="1" applyFill="1" applyBorder="1" applyAlignment="1">
      <alignment horizontal="left" vertical="center" wrapText="1"/>
    </xf>
    <xf numFmtId="0" fontId="47" fillId="0" borderId="14" xfId="183" applyNumberFormat="1" applyFont="1" applyBorder="1" applyAlignment="1">
      <alignment horizontal="left" vertical="center" wrapText="1"/>
      <protection/>
    </xf>
    <xf numFmtId="2" fontId="47" fillId="0" borderId="13" xfId="183" applyNumberFormat="1" applyFont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183" applyNumberFormat="1" applyFont="1" applyBorder="1" applyAlignment="1">
      <alignment horizontal="center" vertical="center" wrapText="1"/>
      <protection/>
    </xf>
    <xf numFmtId="0" fontId="47" fillId="0" borderId="15" xfId="183" applyNumberFormat="1" applyFont="1" applyBorder="1" applyAlignment="1">
      <alignment horizontal="left" vertical="center" wrapText="1"/>
      <protection/>
    </xf>
    <xf numFmtId="0" fontId="47" fillId="0" borderId="13" xfId="183" applyFont="1" applyBorder="1" applyAlignment="1">
      <alignment horizontal="center" vertical="center" wrapText="1"/>
      <protection/>
    </xf>
    <xf numFmtId="0" fontId="47" fillId="0" borderId="13" xfId="183" applyFont="1" applyBorder="1" applyAlignment="1">
      <alignment horizontal="left" vertical="center" wrapText="1"/>
      <protection/>
    </xf>
    <xf numFmtId="49" fontId="47" fillId="0" borderId="13" xfId="186" applyNumberFormat="1" applyFont="1" applyFill="1" applyBorder="1" applyAlignment="1">
      <alignment horizontal="center" vertical="center" wrapText="1"/>
      <protection/>
    </xf>
    <xf numFmtId="49" fontId="47" fillId="0" borderId="13" xfId="183" applyNumberFormat="1" applyFont="1" applyBorder="1" applyAlignment="1">
      <alignment horizontal="center" vertical="center" wrapText="1"/>
      <protection/>
    </xf>
    <xf numFmtId="0" fontId="47" fillId="0" borderId="16" xfId="183" applyFont="1" applyBorder="1" applyAlignment="1">
      <alignment horizontal="center" vertical="center" wrapText="1"/>
      <protection/>
    </xf>
    <xf numFmtId="0" fontId="47" fillId="0" borderId="15" xfId="183" applyFont="1" applyBorder="1" applyAlignment="1">
      <alignment horizontal="left" vertical="center" wrapText="1"/>
      <protection/>
    </xf>
    <xf numFmtId="0" fontId="38" fillId="36" borderId="1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2" fontId="47" fillId="0" borderId="17" xfId="183" applyNumberFormat="1" applyFont="1" applyBorder="1" applyAlignment="1">
      <alignment horizontal="center" vertical="center" wrapText="1"/>
      <protection/>
    </xf>
    <xf numFmtId="49" fontId="47" fillId="0" borderId="17" xfId="186" applyNumberFormat="1" applyFont="1" applyFill="1" applyBorder="1" applyAlignment="1">
      <alignment horizontal="center" vertical="center" wrapText="1"/>
      <protection/>
    </xf>
    <xf numFmtId="9" fontId="47" fillId="0" borderId="17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Border="1" applyAlignment="1">
      <alignment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0" fontId="47" fillId="0" borderId="16" xfId="183" applyFont="1" applyBorder="1" applyAlignment="1">
      <alignment horizontal="center" vertical="center" wrapText="1"/>
      <protection/>
    </xf>
    <xf numFmtId="0" fontId="47" fillId="0" borderId="16" xfId="183" applyFont="1" applyBorder="1" applyAlignment="1">
      <alignment horizontal="left" vertical="center" wrapText="1"/>
      <protection/>
    </xf>
    <xf numFmtId="0" fontId="47" fillId="0" borderId="16" xfId="186" applyFont="1" applyFill="1" applyBorder="1" applyAlignment="1">
      <alignment horizontal="center" vertical="center" wrapText="1"/>
      <protection/>
    </xf>
    <xf numFmtId="0" fontId="48" fillId="34" borderId="11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" fillId="0" borderId="11" xfId="183" applyFont="1" applyFill="1" applyBorder="1" applyAlignment="1">
      <alignment horizontal="center" vertical="center" wrapText="1"/>
      <protection/>
    </xf>
    <xf numFmtId="0" fontId="4" fillId="0" borderId="11" xfId="183" applyFont="1" applyFill="1" applyBorder="1" applyAlignment="1">
      <alignment horizontal="left" vertical="center" wrapText="1"/>
      <protection/>
    </xf>
    <xf numFmtId="0" fontId="32" fillId="0" borderId="14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4" fontId="32" fillId="0" borderId="0" xfId="0" applyNumberFormat="1" applyFont="1" applyAlignment="1">
      <alignment/>
    </xf>
    <xf numFmtId="0" fontId="47" fillId="0" borderId="13" xfId="183" applyNumberFormat="1" applyFont="1" applyBorder="1" applyAlignment="1">
      <alignment horizontal="center" vertical="center" wrapText="1"/>
      <protection/>
    </xf>
    <xf numFmtId="0" fontId="47" fillId="0" borderId="14" xfId="183" applyNumberFormat="1" applyFont="1" applyBorder="1" applyAlignment="1">
      <alignment horizontal="center" vertical="center" wrapText="1"/>
      <protection/>
    </xf>
    <xf numFmtId="0" fontId="47" fillId="0" borderId="13" xfId="183" applyNumberFormat="1" applyFont="1" applyBorder="1" applyAlignment="1">
      <alignment horizontal="left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32" fillId="0" borderId="11" xfId="0" applyNumberFormat="1" applyFont="1" applyFill="1" applyBorder="1" applyAlignment="1">
      <alignment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4" fontId="32" fillId="36" borderId="13" xfId="0" applyNumberFormat="1" applyFont="1" applyFill="1" applyBorder="1" applyAlignment="1">
      <alignment/>
    </xf>
    <xf numFmtId="4" fontId="42" fillId="0" borderId="13" xfId="0" applyNumberFormat="1" applyFont="1" applyFill="1" applyBorder="1" applyAlignment="1">
      <alignment horizontal="right" vertical="center" wrapText="1"/>
    </xf>
    <xf numFmtId="4" fontId="42" fillId="36" borderId="13" xfId="0" applyNumberFormat="1" applyFont="1" applyFill="1" applyBorder="1" applyAlignment="1">
      <alignment horizontal="right" vertical="center" wrapText="1"/>
    </xf>
    <xf numFmtId="4" fontId="42" fillId="0" borderId="13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4" fontId="22" fillId="0" borderId="11" xfId="0" applyNumberFormat="1" applyFont="1" applyBorder="1" applyAlignment="1">
      <alignment vertical="center" wrapText="1"/>
    </xf>
    <xf numFmtId="0" fontId="22" fillId="0" borderId="11" xfId="0" applyNumberFormat="1" applyFont="1" applyFill="1" applyBorder="1" applyAlignment="1">
      <alignment horizontal="right"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horizontal="right" vertical="center" wrapText="1"/>
    </xf>
    <xf numFmtId="0" fontId="20" fillId="34" borderId="11" xfId="0" applyNumberFormat="1" applyFont="1" applyFill="1" applyBorder="1" applyAlignment="1">
      <alignment horizontal="right" vertical="center" wrapText="1"/>
    </xf>
    <xf numFmtId="0" fontId="34" fillId="6" borderId="11" xfId="0" applyNumberFormat="1" applyFont="1" applyFill="1" applyBorder="1" applyAlignment="1">
      <alignment vertical="center" wrapText="1"/>
    </xf>
    <xf numFmtId="0" fontId="22" fillId="5" borderId="11" xfId="0" applyNumberFormat="1" applyFont="1" applyFill="1" applyBorder="1" applyAlignment="1">
      <alignment vertical="center" wrapText="1"/>
    </xf>
    <xf numFmtId="0" fontId="22" fillId="6" borderId="11" xfId="0" applyNumberFormat="1" applyFont="1" applyFill="1" applyBorder="1" applyAlignment="1">
      <alignment vertical="center" wrapText="1"/>
    </xf>
    <xf numFmtId="0" fontId="20" fillId="34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22" fillId="6" borderId="11" xfId="0" applyNumberFormat="1" applyFont="1" applyFill="1" applyBorder="1" applyAlignment="1">
      <alignment horizontal="right" vertical="center" wrapText="1"/>
    </xf>
    <xf numFmtId="0" fontId="20" fillId="5" borderId="11" xfId="0" applyNumberFormat="1" applyFont="1" applyFill="1" applyBorder="1" applyAlignment="1">
      <alignment horizontal="right" vertical="center" wrapText="1"/>
    </xf>
    <xf numFmtId="0" fontId="22" fillId="5" borderId="11" xfId="0" applyNumberFormat="1" applyFont="1" applyFill="1" applyBorder="1" applyAlignment="1">
      <alignment horizontal="right" vertical="center" wrapText="1"/>
    </xf>
    <xf numFmtId="0" fontId="22" fillId="34" borderId="11" xfId="0" applyNumberFormat="1" applyFont="1" applyFill="1" applyBorder="1" applyAlignment="1">
      <alignment horizontal="right" vertical="center" wrapText="1"/>
    </xf>
    <xf numFmtId="0" fontId="20" fillId="6" borderId="11" xfId="0" applyNumberFormat="1" applyFont="1" applyFill="1" applyBorder="1" applyAlignment="1">
      <alignment horizontal="right" vertical="center" wrapText="1"/>
    </xf>
    <xf numFmtId="0" fontId="22" fillId="6" borderId="11" xfId="0" applyNumberFormat="1" applyFont="1" applyFill="1" applyBorder="1" applyAlignment="1">
      <alignment horizontal="right" vertical="center" wrapText="1"/>
    </xf>
    <xf numFmtId="0" fontId="20" fillId="0" borderId="11" xfId="0" applyNumberFormat="1" applyFont="1" applyFill="1" applyBorder="1" applyAlignment="1">
      <alignment horizontal="right" vertical="center" wrapText="1"/>
    </xf>
    <xf numFmtId="49" fontId="34" fillId="35" borderId="11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vertical="center" wrapText="1"/>
    </xf>
    <xf numFmtId="0" fontId="0" fillId="5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34" borderId="11" xfId="0" applyNumberFormat="1" applyFont="1" applyFill="1" applyBorder="1" applyAlignment="1">
      <alignment vertical="center" wrapText="1"/>
    </xf>
    <xf numFmtId="0" fontId="0" fillId="7" borderId="11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2" fillId="6" borderId="11" xfId="0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20" fillId="6" borderId="11" xfId="0" applyNumberFormat="1" applyFont="1" applyFill="1" applyBorder="1" applyAlignment="1">
      <alignment vertical="center" wrapText="1"/>
    </xf>
    <xf numFmtId="0" fontId="20" fillId="6" borderId="11" xfId="0" applyNumberFormat="1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49" fontId="22" fillId="5" borderId="11" xfId="0" applyNumberFormat="1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left" vertical="center" wrapText="1"/>
    </xf>
    <xf numFmtId="0" fontId="20" fillId="5" borderId="11" xfId="0" applyNumberFormat="1" applyFont="1" applyFill="1" applyBorder="1" applyAlignment="1">
      <alignment vertical="center" wrapText="1"/>
    </xf>
    <xf numFmtId="0" fontId="20" fillId="5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20" fillId="4" borderId="11" xfId="0" applyNumberFormat="1" applyFont="1" applyFill="1" applyBorder="1" applyAlignment="1">
      <alignment vertical="center" wrapText="1"/>
    </xf>
    <xf numFmtId="0" fontId="20" fillId="4" borderId="11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 wrapText="1"/>
    </xf>
    <xf numFmtId="49" fontId="20" fillId="6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vertical="top" wrapText="1"/>
    </xf>
    <xf numFmtId="0" fontId="22" fillId="6" borderId="11" xfId="0" applyFont="1" applyFill="1" applyBorder="1" applyAlignment="1">
      <alignment vertical="center" wrapText="1"/>
    </xf>
    <xf numFmtId="0" fontId="31" fillId="0" borderId="11" xfId="0" applyFont="1" applyBorder="1" applyAlignment="1" applyProtection="1">
      <alignment horizontal="center" vertical="top" wrapText="1" readingOrder="1"/>
      <protection locked="0"/>
    </xf>
    <xf numFmtId="0" fontId="31" fillId="0" borderId="11" xfId="0" applyFont="1" applyBorder="1" applyAlignment="1" applyProtection="1">
      <alignment horizontal="left" vertical="top" wrapText="1" readingOrder="1"/>
      <protection locked="0"/>
    </xf>
    <xf numFmtId="0" fontId="20" fillId="34" borderId="11" xfId="207" applyFont="1" applyFill="1" applyBorder="1" applyAlignment="1">
      <alignment horizontal="center" vertical="top" wrapText="1"/>
      <protection/>
    </xf>
    <xf numFmtId="0" fontId="20" fillId="34" borderId="11" xfId="206" applyFont="1" applyFill="1" applyBorder="1" applyAlignment="1">
      <alignment horizontal="left" vertical="top" wrapText="1"/>
      <protection/>
    </xf>
    <xf numFmtId="0" fontId="20" fillId="0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vertical="center" wrapText="1"/>
    </xf>
    <xf numFmtId="0" fontId="20" fillId="4" borderId="11" xfId="207" applyFont="1" applyFill="1" applyBorder="1" applyAlignment="1">
      <alignment horizontal="center" vertical="top" wrapText="1"/>
      <protection/>
    </xf>
    <xf numFmtId="0" fontId="20" fillId="4" borderId="11" xfId="206" applyFont="1" applyFill="1" applyBorder="1" applyAlignment="1">
      <alignment horizontal="left" vertical="top" wrapText="1"/>
      <protection/>
    </xf>
    <xf numFmtId="0" fontId="20" fillId="6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vertical="center"/>
    </xf>
    <xf numFmtId="0" fontId="20" fillId="34" borderId="11" xfId="0" applyNumberFormat="1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0" fontId="20" fillId="5" borderId="11" xfId="0" applyNumberFormat="1" applyFont="1" applyFill="1" applyBorder="1" applyAlignment="1">
      <alignment/>
    </xf>
    <xf numFmtId="49" fontId="22" fillId="35" borderId="11" xfId="0" applyNumberFormat="1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vertical="top" wrapText="1"/>
    </xf>
    <xf numFmtId="0" fontId="20" fillId="7" borderId="11" xfId="0" applyNumberFormat="1" applyFont="1" applyFill="1" applyBorder="1" applyAlignment="1">
      <alignment vertical="center"/>
    </xf>
    <xf numFmtId="0" fontId="20" fillId="7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6" borderId="11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top" wrapText="1"/>
    </xf>
    <xf numFmtId="49" fontId="20" fillId="34" borderId="11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2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49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vertical="center" wrapText="1"/>
    </xf>
    <xf numFmtId="0" fontId="20" fillId="6" borderId="11" xfId="0" applyNumberFormat="1" applyFont="1" applyFill="1" applyBorder="1" applyAlignment="1">
      <alignment horizontal="right" vertical="center"/>
    </xf>
    <xf numFmtId="0" fontId="20" fillId="5" borderId="11" xfId="0" applyNumberFormat="1" applyFont="1" applyFill="1" applyBorder="1" applyAlignment="1">
      <alignment horizontal="right" vertical="center"/>
    </xf>
    <xf numFmtId="0" fontId="31" fillId="34" borderId="11" xfId="212" applyFont="1" applyFill="1" applyBorder="1" applyAlignment="1">
      <alignment horizontal="center" vertical="center"/>
      <protection/>
    </xf>
    <xf numFmtId="49" fontId="31" fillId="34" borderId="11" xfId="212" applyNumberFormat="1" applyFont="1" applyFill="1" applyBorder="1" applyAlignment="1">
      <alignment horizontal="center" vertical="center"/>
      <protection/>
    </xf>
    <xf numFmtId="0" fontId="20" fillId="34" borderId="11" xfId="212" applyFont="1" applyFill="1" applyBorder="1" applyAlignment="1">
      <alignment horizontal="left" vertical="center" wrapText="1"/>
      <protection/>
    </xf>
    <xf numFmtId="0" fontId="20" fillId="34" borderId="11" xfId="0" applyNumberFormat="1" applyFont="1" applyFill="1" applyBorder="1" applyAlignment="1">
      <alignment horizontal="right" vertical="center"/>
    </xf>
    <xf numFmtId="0" fontId="20" fillId="34" borderId="11" xfId="212" applyFont="1" applyFill="1" applyBorder="1" applyAlignment="1">
      <alignment horizontal="left" vertical="center"/>
      <protection/>
    </xf>
    <xf numFmtId="0" fontId="20" fillId="5" borderId="11" xfId="0" applyFont="1" applyFill="1" applyBorder="1" applyAlignment="1">
      <alignment horizontal="center" vertical="center"/>
    </xf>
    <xf numFmtId="49" fontId="23" fillId="5" borderId="11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 horizontal="right"/>
    </xf>
    <xf numFmtId="0" fontId="20" fillId="8" borderId="11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left" vertical="center" wrapText="1"/>
    </xf>
    <xf numFmtId="0" fontId="20" fillId="8" borderId="11" xfId="0" applyNumberFormat="1" applyFont="1" applyFill="1" applyBorder="1" applyAlignment="1">
      <alignment horizontal="right" vertical="center" wrapText="1"/>
    </xf>
    <xf numFmtId="0" fontId="20" fillId="37" borderId="11" xfId="177" applyFont="1" applyFill="1" applyBorder="1" applyAlignment="1">
      <alignment horizontal="center" vertical="top" wrapText="1"/>
    </xf>
    <xf numFmtId="0" fontId="20" fillId="37" borderId="11" xfId="177" applyFont="1" applyFill="1" applyBorder="1" applyAlignment="1">
      <alignment horizontal="left" vertical="top" wrapText="1"/>
    </xf>
    <xf numFmtId="0" fontId="20" fillId="34" borderId="11" xfId="0" applyNumberFormat="1" applyFont="1" applyFill="1" applyBorder="1" applyAlignment="1">
      <alignment horizontal="right" vertical="center" wrapText="1"/>
    </xf>
    <xf numFmtId="0" fontId="20" fillId="8" borderId="11" xfId="0" applyFont="1" applyFill="1" applyBorder="1" applyAlignment="1">
      <alignment horizontal="center" wrapText="1"/>
    </xf>
    <xf numFmtId="0" fontId="22" fillId="8" borderId="11" xfId="0" applyFont="1" applyFill="1" applyBorder="1" applyAlignment="1">
      <alignment vertical="center" wrapText="1"/>
    </xf>
    <xf numFmtId="0" fontId="20" fillId="8" borderId="11" xfId="207" applyFont="1" applyFill="1" applyBorder="1" applyAlignment="1">
      <alignment horizontal="center" vertical="top" wrapText="1"/>
      <protection/>
    </xf>
    <xf numFmtId="0" fontId="22" fillId="8" borderId="11" xfId="206" applyFont="1" applyFill="1" applyBorder="1" applyAlignment="1">
      <alignment horizontal="left" vertical="top" wrapText="1"/>
      <protection/>
    </xf>
    <xf numFmtId="0" fontId="20" fillId="8" borderId="11" xfId="0" applyFont="1" applyFill="1" applyBorder="1" applyAlignment="1">
      <alignment horizontal="center" vertical="top" wrapText="1"/>
    </xf>
    <xf numFmtId="0" fontId="20" fillId="34" borderId="11" xfId="177" applyFont="1" applyFill="1" applyBorder="1" applyAlignment="1">
      <alignment horizontal="center" vertical="top" wrapText="1"/>
    </xf>
    <xf numFmtId="0" fontId="20" fillId="34" borderId="11" xfId="177" applyFont="1" applyFill="1" applyBorder="1" applyAlignment="1">
      <alignment horizontal="left" vertical="top" wrapText="1"/>
    </xf>
    <xf numFmtId="0" fontId="20" fillId="8" borderId="11" xfId="177" applyFont="1" applyFill="1" applyBorder="1" applyAlignment="1">
      <alignment horizontal="center" vertical="top" wrapText="1"/>
    </xf>
    <xf numFmtId="0" fontId="20" fillId="38" borderId="11" xfId="158" applyFont="1" applyFill="1" applyBorder="1" applyAlignment="1">
      <alignment horizontal="center" vertical="top" wrapText="1"/>
    </xf>
    <xf numFmtId="0" fontId="20" fillId="38" borderId="11" xfId="158" applyFont="1" applyFill="1" applyBorder="1" applyAlignment="1">
      <alignment horizontal="left" vertical="top" wrapText="1"/>
    </xf>
    <xf numFmtId="0" fontId="20" fillId="2" borderId="11" xfId="207" applyFont="1" applyFill="1" applyBorder="1" applyAlignment="1">
      <alignment horizontal="center" vertical="top" wrapText="1"/>
      <protection/>
    </xf>
    <xf numFmtId="0" fontId="22" fillId="2" borderId="11" xfId="206" applyFont="1" applyFill="1" applyBorder="1" applyAlignment="1">
      <alignment horizontal="left" vertical="top" wrapText="1"/>
      <protection/>
    </xf>
    <xf numFmtId="0" fontId="20" fillId="35" borderId="11" xfId="207" applyFont="1" applyFill="1" applyBorder="1" applyAlignment="1">
      <alignment horizontal="center" vertical="top" wrapText="1"/>
      <protection/>
    </xf>
    <xf numFmtId="0" fontId="22" fillId="35" borderId="11" xfId="206" applyFont="1" applyFill="1" applyBorder="1" applyAlignment="1">
      <alignment horizontal="left" vertical="top" wrapText="1"/>
      <protection/>
    </xf>
    <xf numFmtId="0" fontId="20" fillId="35" borderId="11" xfId="206" applyFont="1" applyFill="1" applyBorder="1" applyAlignment="1">
      <alignment horizontal="left" vertical="top" wrapText="1"/>
      <protection/>
    </xf>
    <xf numFmtId="0" fontId="22" fillId="34" borderId="11" xfId="0" applyFont="1" applyFill="1" applyBorder="1" applyAlignment="1">
      <alignment horizontal="center" vertical="top" wrapText="1"/>
    </xf>
    <xf numFmtId="0" fontId="22" fillId="7" borderId="11" xfId="0" applyFont="1" applyFill="1" applyBorder="1" applyAlignment="1">
      <alignment vertical="center" wrapText="1"/>
    </xf>
    <xf numFmtId="0" fontId="20" fillId="2" borderId="11" xfId="0" applyNumberFormat="1" applyFont="1" applyFill="1" applyBorder="1" applyAlignment="1">
      <alignment horizontal="right" vertical="center" wrapText="1"/>
    </xf>
    <xf numFmtId="0" fontId="20" fillId="35" borderId="11" xfId="0" applyNumberFormat="1" applyFont="1" applyFill="1" applyBorder="1" applyAlignment="1">
      <alignment horizontal="right" vertical="center" wrapText="1"/>
    </xf>
    <xf numFmtId="0" fontId="20" fillId="7" borderId="11" xfId="0" applyNumberFormat="1" applyFont="1" applyFill="1" applyBorder="1" applyAlignment="1">
      <alignment horizontal="righ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top" wrapText="1"/>
    </xf>
    <xf numFmtId="0" fontId="22" fillId="6" borderId="11" xfId="0" applyNumberFormat="1" applyFont="1" applyFill="1" applyBorder="1" applyAlignment="1">
      <alignment vertical="top" wrapText="1"/>
    </xf>
    <xf numFmtId="4" fontId="20" fillId="6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vertical="top" wrapText="1"/>
    </xf>
    <xf numFmtId="0" fontId="20" fillId="34" borderId="11" xfId="0" applyNumberFormat="1" applyFont="1" applyFill="1" applyBorder="1" applyAlignment="1">
      <alignment horizontal="center" vertical="top" wrapText="1"/>
    </xf>
    <xf numFmtId="0" fontId="22" fillId="7" borderId="11" xfId="0" applyNumberFormat="1" applyFont="1" applyFill="1" applyBorder="1" applyAlignment="1">
      <alignment vertical="top" wrapText="1"/>
    </xf>
    <xf numFmtId="4" fontId="20" fillId="7" borderId="11" xfId="0" applyNumberFormat="1" applyFont="1" applyFill="1" applyBorder="1" applyAlignment="1">
      <alignment/>
    </xf>
    <xf numFmtId="0" fontId="22" fillId="6" borderId="11" xfId="0" applyFont="1" applyFill="1" applyBorder="1" applyAlignment="1">
      <alignment horizontal="center" vertical="top" wrapText="1"/>
    </xf>
    <xf numFmtId="49" fontId="22" fillId="6" borderId="11" xfId="0" applyNumberFormat="1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 vertical="top" wrapText="1"/>
    </xf>
    <xf numFmtId="49" fontId="20" fillId="6" borderId="11" xfId="0" applyNumberFormat="1" applyFont="1" applyFill="1" applyBorder="1" applyAlignment="1">
      <alignment horizontal="center" vertical="top" wrapText="1"/>
    </xf>
    <xf numFmtId="49" fontId="22" fillId="5" borderId="11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/>
    </xf>
    <xf numFmtId="0" fontId="20" fillId="5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top" wrapText="1"/>
    </xf>
    <xf numFmtId="49" fontId="24" fillId="6" borderId="11" xfId="0" applyNumberFormat="1" applyFont="1" applyFill="1" applyBorder="1" applyAlignment="1">
      <alignment horizontal="center" vertical="top" wrapText="1"/>
    </xf>
    <xf numFmtId="0" fontId="24" fillId="6" borderId="11" xfId="0" applyFont="1" applyFill="1" applyBorder="1" applyAlignment="1">
      <alignment vertical="top" wrapText="1"/>
    </xf>
    <xf numFmtId="0" fontId="31" fillId="6" borderId="11" xfId="0" applyNumberFormat="1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vertical="top" wrapText="1"/>
    </xf>
    <xf numFmtId="0" fontId="31" fillId="0" borderId="11" xfId="0" applyNumberFormat="1" applyFont="1" applyFill="1" applyBorder="1" applyAlignment="1">
      <alignment horizontal="right" vertical="center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6" borderId="11" xfId="0" applyFont="1" applyFill="1" applyBorder="1" applyAlignment="1">
      <alignment horizontal="center" vertical="center" wrapText="1"/>
    </xf>
    <xf numFmtId="49" fontId="31" fillId="6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20" fillId="35" borderId="11" xfId="0" applyFont="1" applyFill="1" applyBorder="1" applyAlignment="1">
      <alignment horizontal="center" vertical="top" wrapText="1"/>
    </xf>
    <xf numFmtId="49" fontId="20" fillId="35" borderId="11" xfId="0" applyNumberFormat="1" applyFont="1" applyFill="1" applyBorder="1" applyAlignment="1">
      <alignment horizontal="center" vertical="top" wrapText="1"/>
    </xf>
    <xf numFmtId="0" fontId="31" fillId="0" borderId="11" xfId="0" applyNumberFormat="1" applyFont="1" applyFill="1" applyBorder="1" applyAlignment="1">
      <alignment vertical="center" wrapText="1"/>
    </xf>
    <xf numFmtId="0" fontId="31" fillId="34" borderId="11" xfId="0" applyNumberFormat="1" applyFont="1" applyFill="1" applyBorder="1" applyAlignment="1">
      <alignment vertical="center" wrapText="1"/>
    </xf>
    <xf numFmtId="0" fontId="20" fillId="7" borderId="11" xfId="0" applyNumberFormat="1" applyFont="1" applyFill="1" applyBorder="1" applyAlignment="1">
      <alignment vertical="center" wrapText="1"/>
    </xf>
    <xf numFmtId="0" fontId="31" fillId="6" borderId="11" xfId="0" applyNumberFormat="1" applyFont="1" applyFill="1" applyBorder="1" applyAlignment="1">
      <alignment vertical="center" wrapText="1"/>
    </xf>
    <xf numFmtId="0" fontId="22" fillId="6" borderId="11" xfId="0" applyFont="1" applyFill="1" applyBorder="1" applyAlignment="1">
      <alignment horizontal="center" wrapText="1"/>
    </xf>
    <xf numFmtId="49" fontId="22" fillId="6" borderId="11" xfId="0" applyNumberFormat="1" applyFont="1" applyFill="1" applyBorder="1" applyAlignment="1">
      <alignment horizontal="center" wrapText="1"/>
    </xf>
    <xf numFmtId="0" fontId="22" fillId="6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vertical="top" wrapText="1"/>
    </xf>
    <xf numFmtId="0" fontId="2" fillId="0" borderId="0" xfId="209" applyFont="1" applyFill="1">
      <alignment/>
      <protection/>
    </xf>
    <xf numFmtId="0" fontId="20" fillId="0" borderId="11" xfId="209" applyFont="1" applyFill="1" applyBorder="1" applyAlignment="1">
      <alignment horizontal="left" vertical="center" wrapText="1"/>
      <protection/>
    </xf>
    <xf numFmtId="3" fontId="20" fillId="6" borderId="11" xfId="209" applyNumberFormat="1" applyFont="1" applyFill="1" applyBorder="1" applyAlignment="1">
      <alignment horizontal="center" vertical="center" wrapText="1"/>
      <protection/>
    </xf>
    <xf numFmtId="0" fontId="20" fillId="6" borderId="11" xfId="209" applyNumberFormat="1" applyFont="1" applyFill="1" applyBorder="1" applyAlignment="1">
      <alignment vertical="center" wrapText="1"/>
      <protection/>
    </xf>
    <xf numFmtId="0" fontId="20" fillId="0" borderId="11" xfId="209" applyNumberFormat="1" applyFont="1" applyFill="1" applyBorder="1" applyAlignment="1">
      <alignment vertical="center" wrapText="1"/>
      <protection/>
    </xf>
    <xf numFmtId="4" fontId="32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2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8" fillId="0" borderId="0" xfId="0" applyFont="1" applyBorder="1" applyAlignment="1">
      <alignment horizontal="left" vertical="top" wrapText="1"/>
    </xf>
    <xf numFmtId="0" fontId="38" fillId="0" borderId="0" xfId="205" applyFont="1" applyFill="1" applyBorder="1" applyAlignment="1" applyProtection="1">
      <alignment horizontal="left" vertical="top" wrapText="1"/>
      <protection/>
    </xf>
    <xf numFmtId="0" fontId="38" fillId="0" borderId="0" xfId="183" applyFont="1" applyFill="1" applyBorder="1" applyAlignment="1" applyProtection="1">
      <alignment horizontal="left" vertical="top" wrapText="1"/>
      <protection/>
    </xf>
    <xf numFmtId="0" fontId="22" fillId="0" borderId="0" xfId="205" applyFont="1" applyAlignment="1" applyProtection="1">
      <alignment horizontal="left" wrapText="1"/>
      <protection/>
    </xf>
    <xf numFmtId="0" fontId="26" fillId="35" borderId="11" xfId="210" applyFont="1" applyFill="1" applyBorder="1" applyAlignment="1" applyProtection="1">
      <alignment horizontal="center" vertical="center"/>
      <protection/>
    </xf>
    <xf numFmtId="0" fontId="32" fillId="35" borderId="11" xfId="210" applyFont="1" applyFill="1" applyBorder="1" applyAlignment="1" applyProtection="1">
      <alignment horizontal="center" vertical="center" wrapText="1"/>
      <protection/>
    </xf>
    <xf numFmtId="0" fontId="32" fillId="35" borderId="11" xfId="210" applyFont="1" applyFill="1" applyBorder="1" applyAlignment="1" applyProtection="1">
      <alignment horizontal="center" vertical="center"/>
      <protection/>
    </xf>
    <xf numFmtId="0" fontId="32" fillId="35" borderId="18" xfId="210" applyFont="1" applyFill="1" applyBorder="1" applyAlignment="1" applyProtection="1">
      <alignment horizontal="center" vertical="center" wrapText="1"/>
      <protection/>
    </xf>
    <xf numFmtId="0" fontId="32" fillId="35" borderId="19" xfId="210" applyFont="1" applyFill="1" applyBorder="1" applyAlignment="1" applyProtection="1">
      <alignment horizontal="center" vertical="center" wrapText="1"/>
      <protection/>
    </xf>
    <xf numFmtId="0" fontId="32" fillId="35" borderId="20" xfId="210" applyFont="1" applyFill="1" applyBorder="1" applyAlignment="1" applyProtection="1">
      <alignment horizontal="center" vertical="center" wrapText="1"/>
      <protection/>
    </xf>
    <xf numFmtId="0" fontId="32" fillId="35" borderId="21" xfId="210" applyFont="1" applyFill="1" applyBorder="1" applyAlignment="1" applyProtection="1">
      <alignment horizontal="center" vertical="center" wrapText="1"/>
      <protection/>
    </xf>
    <xf numFmtId="0" fontId="32" fillId="35" borderId="12" xfId="210" applyFont="1" applyFill="1" applyBorder="1" applyAlignment="1" applyProtection="1">
      <alignment horizontal="center" vertical="center" wrapText="1"/>
      <protection/>
    </xf>
    <xf numFmtId="0" fontId="32" fillId="35" borderId="22" xfId="210" applyFont="1" applyFill="1" applyBorder="1" applyAlignment="1" applyProtection="1">
      <alignment horizontal="center" vertical="center" wrapText="1"/>
      <protection/>
    </xf>
    <xf numFmtId="0" fontId="26" fillId="35" borderId="11" xfId="210" applyFont="1" applyFill="1" applyBorder="1" applyAlignment="1" applyProtection="1">
      <alignment horizontal="center" vertical="center" wrapText="1"/>
      <protection/>
    </xf>
    <xf numFmtId="0" fontId="26" fillId="35" borderId="11" xfId="210" applyNumberFormat="1" applyFont="1" applyFill="1" applyBorder="1" applyAlignment="1" applyProtection="1">
      <alignment horizontal="center" vertical="center" textRotation="90" wrapText="1"/>
      <protection/>
    </xf>
    <xf numFmtId="0" fontId="26" fillId="35" borderId="11" xfId="210" applyFont="1" applyFill="1" applyBorder="1" applyAlignment="1" applyProtection="1">
      <alignment horizontal="left" vertical="center" wrapText="1"/>
      <protection/>
    </xf>
    <xf numFmtId="0" fontId="26" fillId="35" borderId="11" xfId="210" applyFont="1" applyFill="1" applyBorder="1" applyAlignment="1" applyProtection="1">
      <alignment horizontal="left" vertical="center"/>
      <protection/>
    </xf>
    <xf numFmtId="0" fontId="26" fillId="35" borderId="11" xfId="210" applyFont="1" applyFill="1" applyBorder="1" applyAlignment="1" applyProtection="1">
      <alignment horizontal="center" vertical="center" textRotation="90" wrapText="1"/>
      <protection/>
    </xf>
    <xf numFmtId="0" fontId="26" fillId="35" borderId="11" xfId="210" applyFont="1" applyFill="1" applyBorder="1" applyAlignment="1" applyProtection="1">
      <alignment vertical="center" wrapText="1"/>
      <protection/>
    </xf>
    <xf numFmtId="0" fontId="35" fillId="0" borderId="11" xfId="210" applyFont="1" applyFill="1" applyBorder="1" applyAlignment="1" applyProtection="1">
      <alignment horizontal="left" vertical="center" wrapText="1"/>
      <protection/>
    </xf>
    <xf numFmtId="0" fontId="26" fillId="35" borderId="11" xfId="210" applyFont="1" applyFill="1" applyBorder="1" applyAlignment="1" applyProtection="1">
      <alignment horizontal="left" vertical="center"/>
      <protection locked="0"/>
    </xf>
    <xf numFmtId="0" fontId="26" fillId="35" borderId="11" xfId="210" applyFont="1" applyFill="1" applyBorder="1" applyAlignment="1" applyProtection="1">
      <alignment horizontal="center" vertical="center" wrapText="1"/>
      <protection locked="0"/>
    </xf>
    <xf numFmtId="0" fontId="32" fillId="35" borderId="11" xfId="183" applyFont="1" applyFill="1" applyBorder="1" applyAlignment="1" applyProtection="1">
      <alignment horizontal="center" vertical="center" wrapText="1"/>
      <protection/>
    </xf>
    <xf numFmtId="0" fontId="20" fillId="35" borderId="11" xfId="183" applyFont="1" applyFill="1" applyBorder="1" applyAlignment="1" applyProtection="1">
      <alignment horizontal="center" vertical="center" wrapText="1"/>
      <protection/>
    </xf>
    <xf numFmtId="0" fontId="32" fillId="35" borderId="11" xfId="183" applyFont="1" applyFill="1" applyBorder="1" applyAlignment="1" applyProtection="1">
      <alignment horizontal="center" vertical="center"/>
      <protection/>
    </xf>
    <xf numFmtId="0" fontId="20" fillId="0" borderId="0" xfId="183" applyFont="1" applyAlignment="1" applyProtection="1">
      <alignment horizontal="center"/>
      <protection/>
    </xf>
    <xf numFmtId="0" fontId="20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center"/>
      <protection/>
    </xf>
    <xf numFmtId="0" fontId="35" fillId="0" borderId="0" xfId="210" applyFont="1" applyBorder="1" applyAlignment="1" applyProtection="1">
      <alignment horizontal="center"/>
      <protection/>
    </xf>
    <xf numFmtId="0" fontId="20" fillId="35" borderId="11" xfId="21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0" fillId="34" borderId="0" xfId="0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49" fontId="22" fillId="0" borderId="0" xfId="209" applyNumberFormat="1" applyFont="1" applyFill="1" applyAlignment="1">
      <alignment horizontal="left"/>
      <protection/>
    </xf>
    <xf numFmtId="0" fontId="34" fillId="0" borderId="0" xfId="0" applyFont="1" applyFill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90" wrapText="1"/>
    </xf>
    <xf numFmtId="0" fontId="38" fillId="0" borderId="11" xfId="0" applyFont="1" applyBorder="1" applyAlignment="1">
      <alignment horizontal="left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/>
    </xf>
  </cellXfs>
  <cellStyles count="21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urrency" xfId="150"/>
    <cellStyle name="Currency [0]" xfId="151"/>
    <cellStyle name="Emphasis 1" xfId="152"/>
    <cellStyle name="Emphasis 2" xfId="153"/>
    <cellStyle name="Emphasis 3" xfId="154"/>
    <cellStyle name="Explanatory Text" xfId="155"/>
    <cellStyle name="Explanatory Text 2" xfId="156"/>
    <cellStyle name="Followed Hyperlink" xfId="157"/>
    <cellStyle name="Good" xfId="158"/>
    <cellStyle name="Good 2" xfId="159"/>
    <cellStyle name="Heading 1" xfId="160"/>
    <cellStyle name="Heading 1 2" xfId="161"/>
    <cellStyle name="Heading 2" xfId="162"/>
    <cellStyle name="Heading 2 2" xfId="163"/>
    <cellStyle name="Heading 3" xfId="164"/>
    <cellStyle name="Heading 3 2" xfId="165"/>
    <cellStyle name="Heading 4" xfId="166"/>
    <cellStyle name="Heading 4 2" xfId="167"/>
    <cellStyle name="Hyperlink" xfId="168"/>
    <cellStyle name="Hyperlink 2" xfId="169"/>
    <cellStyle name="Input" xfId="170"/>
    <cellStyle name="Input 2" xfId="171"/>
    <cellStyle name="Linked Cell" xfId="172"/>
    <cellStyle name="Linked Cell 2" xfId="173"/>
    <cellStyle name="Linked Cell 2 2" xfId="174"/>
    <cellStyle name="Linked Cell 2 3" xfId="175"/>
    <cellStyle name="Linked Cell 3" xfId="176"/>
    <cellStyle name="Neutral" xfId="177"/>
    <cellStyle name="Neutral 2" xfId="178"/>
    <cellStyle name="Normal 10" xfId="179"/>
    <cellStyle name="Normal 11" xfId="180"/>
    <cellStyle name="Normal 12" xfId="181"/>
    <cellStyle name="Normal 13" xfId="182"/>
    <cellStyle name="Normal 2" xfId="183"/>
    <cellStyle name="Normal 2 2" xfId="184"/>
    <cellStyle name="Normal 2 2 2" xfId="185"/>
    <cellStyle name="Normal 2 2 3" xfId="186"/>
    <cellStyle name="Normal 2 3" xfId="187"/>
    <cellStyle name="Normal 2 4" xfId="188"/>
    <cellStyle name="Normal 2 5" xfId="189"/>
    <cellStyle name="Normal 3" xfId="190"/>
    <cellStyle name="Normal 3 2" xfId="191"/>
    <cellStyle name="Normal 3 2 2" xfId="192"/>
    <cellStyle name="Normal 3 3" xfId="193"/>
    <cellStyle name="Normal 3 4" xfId="194"/>
    <cellStyle name="Normal 4" xfId="195"/>
    <cellStyle name="Normal 4 2" xfId="196"/>
    <cellStyle name="Normal 5" xfId="197"/>
    <cellStyle name="Normal 5 2" xfId="198"/>
    <cellStyle name="Normal 6" xfId="199"/>
    <cellStyle name="Normal 7" xfId="200"/>
    <cellStyle name="Normal 7 2" xfId="201"/>
    <cellStyle name="Normal 8" xfId="202"/>
    <cellStyle name="Normal 9" xfId="203"/>
    <cellStyle name="Normál_Izvrsenje-PLAN2011" xfId="204"/>
    <cellStyle name="Normal_normativ kadra _ tabel_1 2" xfId="205"/>
    <cellStyle name="Normal_Normativi_Stampanje" xfId="206"/>
    <cellStyle name="Normal_Sheet1" xfId="207"/>
    <cellStyle name="Normal_Starosne grupe 2007" xfId="208"/>
    <cellStyle name="Normal_TAB DZ 1-10" xfId="209"/>
    <cellStyle name="Normal_TAB DZ 1-10 (1) 2 2" xfId="210"/>
    <cellStyle name="Normal_TAB DZ 1-10_TAB DZ 2009" xfId="211"/>
    <cellStyle name="Normal_TAB DZ 11-20" xfId="212"/>
    <cellStyle name="Normal_TAB DZ 2009" xfId="213"/>
    <cellStyle name="Note" xfId="214"/>
    <cellStyle name="Note 2" xfId="215"/>
    <cellStyle name="Note 2 2" xfId="216"/>
    <cellStyle name="Note 2 3" xfId="217"/>
    <cellStyle name="Note 3" xfId="218"/>
    <cellStyle name="Output" xfId="219"/>
    <cellStyle name="Output 2" xfId="220"/>
    <cellStyle name="Percent" xfId="221"/>
    <cellStyle name="Sheet Title" xfId="222"/>
    <cellStyle name="Student Information" xfId="223"/>
    <cellStyle name="Student Information - user entered" xfId="224"/>
    <cellStyle name="Title" xfId="225"/>
    <cellStyle name="Title 2" xfId="226"/>
    <cellStyle name="Total" xfId="227"/>
    <cellStyle name="Total 2" xfId="228"/>
    <cellStyle name="Warning Text" xfId="229"/>
    <cellStyle name="Warning Text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161925</xdr:rowOff>
    </xdr:from>
    <xdr:to>
      <xdr:col>5</xdr:col>
      <xdr:colOff>409575</xdr:colOff>
      <xdr:row>12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47775"/>
          <a:ext cx="1304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F10" sqref="F10"/>
    </sheetView>
  </sheetViews>
  <sheetFormatPr defaultColWidth="9.140625" defaultRowHeight="12.75"/>
  <sheetData>
    <row r="1" spans="1:9" ht="20.25">
      <c r="A1" s="696" t="s">
        <v>405</v>
      </c>
      <c r="B1" s="696"/>
      <c r="C1" s="696"/>
      <c r="D1" s="696"/>
      <c r="E1" s="696"/>
      <c r="F1" s="696"/>
      <c r="G1" s="696"/>
      <c r="H1" s="696"/>
      <c r="I1" s="696"/>
    </row>
    <row r="2" spans="1:9" ht="20.25">
      <c r="A2" s="696" t="s">
        <v>406</v>
      </c>
      <c r="B2" s="696"/>
      <c r="C2" s="696"/>
      <c r="D2" s="696"/>
      <c r="E2" s="696"/>
      <c r="F2" s="696"/>
      <c r="G2" s="696"/>
      <c r="H2" s="696"/>
      <c r="I2" s="696"/>
    </row>
    <row r="3" ht="15">
      <c r="A3" s="1"/>
    </row>
    <row r="4" ht="15">
      <c r="A4" s="1"/>
    </row>
    <row r="5" ht="15">
      <c r="A5" s="1"/>
    </row>
    <row r="6" ht="15">
      <c r="A6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spans="1:9" ht="24">
      <c r="A17" s="693" t="s">
        <v>407</v>
      </c>
      <c r="B17" s="693"/>
      <c r="C17" s="693"/>
      <c r="D17" s="693"/>
      <c r="E17" s="693"/>
      <c r="F17" s="693"/>
      <c r="G17" s="693"/>
      <c r="H17" s="693"/>
      <c r="I17" s="693"/>
    </row>
    <row r="18" spans="1:9" ht="24">
      <c r="A18" s="693" t="s">
        <v>531</v>
      </c>
      <c r="B18" s="693"/>
      <c r="C18" s="693"/>
      <c r="D18" s="693"/>
      <c r="E18" s="693"/>
      <c r="F18" s="693"/>
      <c r="G18" s="693"/>
      <c r="H18" s="693"/>
      <c r="I18" s="693"/>
    </row>
    <row r="19" spans="1:9" ht="24">
      <c r="A19" s="693" t="s">
        <v>532</v>
      </c>
      <c r="B19" s="693"/>
      <c r="C19" s="693"/>
      <c r="D19" s="693"/>
      <c r="E19" s="693"/>
      <c r="F19" s="693"/>
      <c r="G19" s="693"/>
      <c r="H19" s="693"/>
      <c r="I19" s="693"/>
    </row>
    <row r="20" spans="1:9" s="196" customFormat="1" ht="24">
      <c r="A20" s="695" t="s">
        <v>619</v>
      </c>
      <c r="B20" s="695"/>
      <c r="C20" s="695"/>
      <c r="D20" s="695"/>
      <c r="E20" s="695"/>
      <c r="F20" s="695"/>
      <c r="G20" s="695"/>
      <c r="H20" s="695"/>
      <c r="I20" s="695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9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0"/>
      <c r="B26" s="1"/>
      <c r="C26" s="1"/>
      <c r="D26" s="1"/>
      <c r="E26" s="1"/>
      <c r="F26" s="1"/>
      <c r="G26" s="1"/>
      <c r="H26" s="1"/>
      <c r="I26" s="1"/>
    </row>
    <row r="27" ht="15">
      <c r="A27" s="10"/>
    </row>
    <row r="28" ht="15">
      <c r="A28" s="10"/>
    </row>
    <row r="29" ht="15">
      <c r="A29" s="10"/>
    </row>
    <row r="30" spans="1:9" ht="15">
      <c r="A30" s="10"/>
      <c r="B30" s="11"/>
      <c r="C30" s="11"/>
      <c r="D30" s="11"/>
      <c r="E30" s="11"/>
      <c r="F30" s="11"/>
      <c r="G30" s="11"/>
      <c r="H30" s="11"/>
      <c r="I30" s="11"/>
    </row>
    <row r="31" spans="1:9" ht="15">
      <c r="A31" s="10"/>
      <c r="B31" s="11"/>
      <c r="C31" s="11"/>
      <c r="D31" s="11"/>
      <c r="E31" s="11"/>
      <c r="F31" s="11"/>
      <c r="G31" s="11"/>
      <c r="H31" s="11"/>
      <c r="I31" s="11"/>
    </row>
    <row r="32" spans="1:9" ht="15">
      <c r="A32" s="10"/>
      <c r="B32" s="11"/>
      <c r="C32" s="11"/>
      <c r="D32" s="11"/>
      <c r="E32" s="11"/>
      <c r="F32" s="11"/>
      <c r="G32" s="11"/>
      <c r="H32" s="11"/>
      <c r="I32" s="11"/>
    </row>
    <row r="33" spans="2:9" ht="12.75">
      <c r="B33" s="11"/>
      <c r="C33" s="11"/>
      <c r="D33" s="11"/>
      <c r="E33" s="11"/>
      <c r="F33" s="11"/>
      <c r="G33" s="11"/>
      <c r="H33" s="11"/>
      <c r="I33" s="11"/>
    </row>
    <row r="34" spans="2:9" ht="12.75">
      <c r="B34" s="11"/>
      <c r="C34" s="11"/>
      <c r="D34" s="11"/>
      <c r="E34" s="11"/>
      <c r="F34" s="11"/>
      <c r="G34" s="11"/>
      <c r="H34" s="11"/>
      <c r="I34" s="11"/>
    </row>
    <row r="35" spans="1:9" ht="15">
      <c r="A35" s="9"/>
      <c r="B35" s="11"/>
      <c r="C35" s="11"/>
      <c r="D35" s="11"/>
      <c r="E35" s="11"/>
      <c r="F35" s="11"/>
      <c r="G35" s="11"/>
      <c r="H35" s="11"/>
      <c r="I35" s="11"/>
    </row>
    <row r="36" spans="1:9" ht="15">
      <c r="A36" s="10"/>
      <c r="B36" s="11"/>
      <c r="C36" s="11"/>
      <c r="D36" s="11"/>
      <c r="E36" s="11"/>
      <c r="F36" s="11"/>
      <c r="G36" s="11"/>
      <c r="H36" s="11"/>
      <c r="I36" s="11"/>
    </row>
    <row r="37" spans="1:9" ht="15">
      <c r="A37" s="10"/>
      <c r="B37" s="11"/>
      <c r="C37" s="11"/>
      <c r="D37" s="11"/>
      <c r="E37" s="11"/>
      <c r="F37" s="11"/>
      <c r="G37" s="11"/>
      <c r="H37" s="11"/>
      <c r="I37" s="11"/>
    </row>
    <row r="38" spans="1:9" ht="15">
      <c r="A38" s="10"/>
      <c r="B38" s="11"/>
      <c r="C38" s="11"/>
      <c r="D38" s="11"/>
      <c r="E38" s="11"/>
      <c r="F38" s="11"/>
      <c r="G38" s="11"/>
      <c r="H38" s="11"/>
      <c r="I38" s="11"/>
    </row>
    <row r="39" spans="1:10" ht="15">
      <c r="A39" s="10"/>
      <c r="B39" s="11"/>
      <c r="C39" s="11"/>
      <c r="D39" s="11"/>
      <c r="E39" s="11"/>
      <c r="F39" s="11"/>
      <c r="G39" s="11"/>
      <c r="H39" s="11"/>
      <c r="I39" s="11"/>
      <c r="J39" s="149"/>
    </row>
    <row r="40" spans="1:9" ht="15">
      <c r="A40" s="10"/>
      <c r="B40" s="11"/>
      <c r="C40" s="11"/>
      <c r="D40" s="11"/>
      <c r="E40" s="11"/>
      <c r="F40" s="11"/>
      <c r="G40" s="11"/>
      <c r="H40" s="11"/>
      <c r="I40" s="11"/>
    </row>
    <row r="43" spans="1:9" s="196" customFormat="1" ht="12.75">
      <c r="A43" s="694" t="s">
        <v>620</v>
      </c>
      <c r="B43" s="694"/>
      <c r="C43" s="694"/>
      <c r="D43" s="694"/>
      <c r="E43" s="694"/>
      <c r="F43" s="694"/>
      <c r="G43" s="694"/>
      <c r="H43" s="694"/>
      <c r="I43" s="694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1"/>
      <c r="F50" s="11"/>
      <c r="G50" s="11"/>
      <c r="H50" s="11"/>
      <c r="I50" s="11"/>
    </row>
  </sheetData>
  <sheetProtection/>
  <mergeCells count="7">
    <mergeCell ref="A19:I19"/>
    <mergeCell ref="A43:I43"/>
    <mergeCell ref="A20:I20"/>
    <mergeCell ref="A1:I1"/>
    <mergeCell ref="A2:I2"/>
    <mergeCell ref="A17:I17"/>
    <mergeCell ref="A18:I18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PageLayoutView="0" workbookViewId="0" topLeftCell="A1">
      <selection activeCell="H13" sqref="H13"/>
    </sheetView>
  </sheetViews>
  <sheetFormatPr defaultColWidth="9.140625" defaultRowHeight="12.75"/>
  <cols>
    <col min="1" max="1" width="9.140625" style="3" customWidth="1"/>
    <col min="2" max="2" width="9.140625" style="44" customWidth="1"/>
    <col min="3" max="3" width="49.140625" style="3" customWidth="1"/>
    <col min="4" max="16384" width="9.140625" style="3" customWidth="1"/>
  </cols>
  <sheetData>
    <row r="1" spans="1:3" ht="13.5" customHeight="1">
      <c r="A1" s="121" t="s">
        <v>425</v>
      </c>
      <c r="B1" s="122"/>
      <c r="C1" s="5"/>
    </row>
    <row r="2" spans="1:5" ht="12.75" customHeight="1">
      <c r="A2" s="18"/>
      <c r="B2" s="39"/>
      <c r="C2" s="52"/>
      <c r="E2" s="47" t="s">
        <v>298</v>
      </c>
    </row>
    <row r="3" spans="1:5" ht="30.75" customHeight="1">
      <c r="A3" s="244" t="s">
        <v>540</v>
      </c>
      <c r="B3" s="37" t="s">
        <v>541</v>
      </c>
      <c r="C3" s="132" t="s">
        <v>171</v>
      </c>
      <c r="D3" s="245" t="s">
        <v>741</v>
      </c>
      <c r="E3" s="365" t="s">
        <v>743</v>
      </c>
    </row>
    <row r="4" spans="1:5" ht="15.75" customHeight="1">
      <c r="A4" s="304"/>
      <c r="B4" s="305"/>
      <c r="C4" s="302" t="s">
        <v>175</v>
      </c>
      <c r="D4" s="303"/>
      <c r="E4" s="303"/>
    </row>
    <row r="5" spans="1:5" ht="15.75" customHeight="1">
      <c r="A5" s="132">
        <v>1100049</v>
      </c>
      <c r="B5" s="306"/>
      <c r="C5" s="7" t="s">
        <v>564</v>
      </c>
      <c r="D5" s="21"/>
      <c r="E5" s="21"/>
    </row>
    <row r="6" spans="1:5" ht="15.75" customHeight="1">
      <c r="A6" s="304"/>
      <c r="B6" s="305"/>
      <c r="C6" s="302" t="s">
        <v>177</v>
      </c>
      <c r="D6" s="303"/>
      <c r="E6" s="303"/>
    </row>
    <row r="7" spans="1:5" ht="15.75" customHeight="1">
      <c r="A7" s="132">
        <v>1900026</v>
      </c>
      <c r="B7" s="37"/>
      <c r="C7" s="7" t="s">
        <v>170</v>
      </c>
      <c r="D7" s="21"/>
      <c r="E7" s="21"/>
    </row>
    <row r="8" spans="1:5" ht="15.75" customHeight="1">
      <c r="A8" s="132">
        <v>1900034</v>
      </c>
      <c r="B8" s="37"/>
      <c r="C8" s="7" t="s">
        <v>178</v>
      </c>
      <c r="D8" s="21"/>
      <c r="E8" s="21"/>
    </row>
    <row r="9" spans="1:5" ht="15.75" customHeight="1">
      <c r="A9" s="132">
        <v>1900042</v>
      </c>
      <c r="B9" s="37"/>
      <c r="C9" s="7" t="s">
        <v>179</v>
      </c>
      <c r="D9" s="21"/>
      <c r="E9" s="21"/>
    </row>
    <row r="10" spans="1:5" ht="15.75" customHeight="1">
      <c r="A10" s="304"/>
      <c r="B10" s="305"/>
      <c r="C10" s="302" t="s">
        <v>489</v>
      </c>
      <c r="D10" s="303"/>
      <c r="E10" s="303"/>
    </row>
    <row r="11" spans="1:5" ht="15.75" customHeight="1">
      <c r="A11" s="367">
        <v>1700038</v>
      </c>
      <c r="B11" s="368"/>
      <c r="C11" s="369" t="s">
        <v>492</v>
      </c>
      <c r="D11" s="372"/>
      <c r="E11" s="372"/>
    </row>
    <row r="12" spans="1:5" ht="29.25" customHeight="1">
      <c r="A12" s="132">
        <v>1700038</v>
      </c>
      <c r="B12" s="37"/>
      <c r="C12" s="7" t="s">
        <v>1107</v>
      </c>
      <c r="D12" s="21"/>
      <c r="E12" s="21"/>
    </row>
    <row r="13" spans="1:5" ht="28.5" customHeight="1">
      <c r="A13" s="132">
        <v>1700038</v>
      </c>
      <c r="B13" s="37"/>
      <c r="C13" s="7" t="s">
        <v>1094</v>
      </c>
      <c r="D13" s="21"/>
      <c r="E13" s="21"/>
    </row>
    <row r="14" spans="1:5" ht="29.25" customHeight="1">
      <c r="A14" s="132">
        <v>1700038</v>
      </c>
      <c r="B14" s="37"/>
      <c r="C14" s="7" t="s">
        <v>1095</v>
      </c>
      <c r="D14" s="123"/>
      <c r="E14" s="21"/>
    </row>
    <row r="15" spans="1:5" ht="15.75" customHeight="1">
      <c r="A15" s="132">
        <v>1700053</v>
      </c>
      <c r="B15" s="37"/>
      <c r="C15" s="7" t="s">
        <v>314</v>
      </c>
      <c r="D15" s="21"/>
      <c r="E15" s="21"/>
    </row>
    <row r="16" spans="1:5" ht="15.75" customHeight="1">
      <c r="A16" s="304"/>
      <c r="B16" s="305"/>
      <c r="C16" s="302" t="s">
        <v>180</v>
      </c>
      <c r="D16" s="303"/>
      <c r="E16" s="303"/>
    </row>
    <row r="17" spans="1:5" ht="51" customHeight="1">
      <c r="A17" s="132">
        <v>1000215</v>
      </c>
      <c r="B17" s="366" t="s">
        <v>659</v>
      </c>
      <c r="C17" s="7" t="s">
        <v>181</v>
      </c>
      <c r="D17" s="21"/>
      <c r="E17" s="21"/>
    </row>
    <row r="18" spans="1:5" ht="15.75" customHeight="1">
      <c r="A18" s="367">
        <v>1000207</v>
      </c>
      <c r="B18" s="373"/>
      <c r="C18" s="369" t="s">
        <v>186</v>
      </c>
      <c r="D18" s="372"/>
      <c r="E18" s="372"/>
    </row>
    <row r="19" spans="1:5" ht="15.75" customHeight="1">
      <c r="A19" s="132">
        <v>1000207</v>
      </c>
      <c r="B19" s="366" t="s">
        <v>658</v>
      </c>
      <c r="C19" s="7" t="s">
        <v>654</v>
      </c>
      <c r="D19" s="21">
        <v>0</v>
      </c>
      <c r="E19" s="21">
        <v>0</v>
      </c>
    </row>
    <row r="20" spans="1:5" ht="15.75" customHeight="1">
      <c r="A20" s="132">
        <v>1000207</v>
      </c>
      <c r="B20" s="366" t="s">
        <v>658</v>
      </c>
      <c r="C20" s="7" t="s">
        <v>655</v>
      </c>
      <c r="D20" s="21">
        <v>0</v>
      </c>
      <c r="E20" s="21">
        <v>0</v>
      </c>
    </row>
    <row r="21" spans="1:5" ht="15.75" customHeight="1">
      <c r="A21" s="132">
        <v>1000207</v>
      </c>
      <c r="B21" s="366" t="s">
        <v>658</v>
      </c>
      <c r="C21" s="7" t="s">
        <v>656</v>
      </c>
      <c r="D21" s="21">
        <v>0</v>
      </c>
      <c r="E21" s="21">
        <v>0</v>
      </c>
    </row>
    <row r="22" spans="1:5" ht="15.75" customHeight="1">
      <c r="A22" s="132">
        <v>1000207</v>
      </c>
      <c r="B22" s="366" t="s">
        <v>658</v>
      </c>
      <c r="C22" s="7" t="s">
        <v>657</v>
      </c>
      <c r="D22" s="21">
        <v>0</v>
      </c>
      <c r="E22" s="21">
        <v>0</v>
      </c>
    </row>
    <row r="23" spans="1:5" ht="15.75" customHeight="1">
      <c r="A23" s="132">
        <v>1000207</v>
      </c>
      <c r="B23" s="37" t="s">
        <v>463</v>
      </c>
      <c r="C23" s="7" t="s">
        <v>195</v>
      </c>
      <c r="D23" s="21"/>
      <c r="E23" s="21"/>
    </row>
    <row r="24" spans="1:5" ht="15.75" customHeight="1">
      <c r="A24" s="132">
        <v>1000207</v>
      </c>
      <c r="B24" s="37" t="s">
        <v>455</v>
      </c>
      <c r="C24" s="7" t="s">
        <v>196</v>
      </c>
      <c r="D24" s="21"/>
      <c r="E24" s="21"/>
    </row>
    <row r="25" spans="1:5" ht="15.75" customHeight="1">
      <c r="A25" s="7"/>
      <c r="B25" s="307"/>
      <c r="C25" s="374" t="s">
        <v>502</v>
      </c>
      <c r="D25" s="375"/>
      <c r="E25" s="375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2" max="2" width="10.00390625" style="0" customWidth="1"/>
    <col min="3" max="3" width="50.00390625" style="0" customWidth="1"/>
    <col min="4" max="4" width="10.140625" style="0" customWidth="1"/>
  </cols>
  <sheetData>
    <row r="1" spans="1:5" ht="12.75">
      <c r="A1" s="115" t="s">
        <v>409</v>
      </c>
      <c r="B1" s="116"/>
      <c r="C1" s="58"/>
      <c r="D1" s="58"/>
      <c r="E1" s="58"/>
    </row>
    <row r="2" spans="1:5" ht="12.75">
      <c r="A2" s="117"/>
      <c r="B2" s="118"/>
      <c r="C2" s="58"/>
      <c r="D2" s="58"/>
      <c r="E2" s="47" t="s">
        <v>299</v>
      </c>
    </row>
    <row r="3" spans="1:5" ht="26.25">
      <c r="A3" s="132" t="s">
        <v>540</v>
      </c>
      <c r="B3" s="37" t="s">
        <v>541</v>
      </c>
      <c r="C3" s="132" t="s">
        <v>171</v>
      </c>
      <c r="D3" s="246" t="s">
        <v>741</v>
      </c>
      <c r="E3" s="173" t="s">
        <v>743</v>
      </c>
    </row>
    <row r="4" spans="1:5" ht="12.75">
      <c r="A4" s="304"/>
      <c r="B4" s="305"/>
      <c r="C4" s="302" t="s">
        <v>700</v>
      </c>
      <c r="D4" s="481">
        <v>2018</v>
      </c>
      <c r="E4" s="481">
        <v>2297</v>
      </c>
    </row>
    <row r="5" spans="1:5" ht="12.75">
      <c r="A5" s="367" t="s">
        <v>134</v>
      </c>
      <c r="B5" s="368"/>
      <c r="C5" s="376" t="s">
        <v>1031</v>
      </c>
      <c r="D5" s="482">
        <v>483</v>
      </c>
      <c r="E5" s="482">
        <v>762</v>
      </c>
    </row>
    <row r="6" spans="1:5" ht="12.75" customHeight="1">
      <c r="A6" s="132">
        <v>1100031</v>
      </c>
      <c r="B6" s="37"/>
      <c r="C6" s="4" t="s">
        <v>1032</v>
      </c>
      <c r="D6" s="474">
        <v>84</v>
      </c>
      <c r="E6" s="474">
        <v>130</v>
      </c>
    </row>
    <row r="7" spans="1:5" ht="12.75" customHeight="1">
      <c r="A7" s="132">
        <v>1100031</v>
      </c>
      <c r="B7" s="37"/>
      <c r="C7" s="4" t="s">
        <v>1033</v>
      </c>
      <c r="D7" s="474">
        <v>81</v>
      </c>
      <c r="E7" s="474">
        <v>130</v>
      </c>
    </row>
    <row r="8" spans="1:5" ht="12.75" customHeight="1">
      <c r="A8" s="132">
        <v>1100031</v>
      </c>
      <c r="B8" s="37"/>
      <c r="C8" s="4" t="s">
        <v>1034</v>
      </c>
      <c r="D8" s="474">
        <v>77</v>
      </c>
      <c r="E8" s="474">
        <v>145</v>
      </c>
    </row>
    <row r="9" spans="1:5" ht="12.75" customHeight="1">
      <c r="A9" s="132">
        <v>1100031</v>
      </c>
      <c r="B9" s="37"/>
      <c r="C9" s="4" t="s">
        <v>1035</v>
      </c>
      <c r="D9" s="474">
        <v>82</v>
      </c>
      <c r="E9" s="474">
        <v>183</v>
      </c>
    </row>
    <row r="10" spans="1:5" ht="12.75" customHeight="1">
      <c r="A10" s="132">
        <v>1100031</v>
      </c>
      <c r="B10" s="37"/>
      <c r="C10" s="4" t="s">
        <v>1109</v>
      </c>
      <c r="D10" s="474">
        <v>79</v>
      </c>
      <c r="E10" s="474">
        <v>89</v>
      </c>
    </row>
    <row r="11" spans="1:5" ht="12.75" customHeight="1">
      <c r="A11" s="132">
        <v>1100031</v>
      </c>
      <c r="B11" s="37"/>
      <c r="C11" s="4" t="s">
        <v>1036</v>
      </c>
      <c r="D11" s="474">
        <v>80</v>
      </c>
      <c r="E11" s="474">
        <v>85</v>
      </c>
    </row>
    <row r="12" spans="1:5" ht="12.75" customHeight="1">
      <c r="A12" s="367" t="s">
        <v>135</v>
      </c>
      <c r="B12" s="371"/>
      <c r="C12" s="376" t="s">
        <v>564</v>
      </c>
      <c r="D12" s="483">
        <v>183</v>
      </c>
      <c r="E12" s="483">
        <v>183</v>
      </c>
    </row>
    <row r="13" spans="1:5" ht="12.75" customHeight="1">
      <c r="A13" s="246">
        <v>1100049</v>
      </c>
      <c r="B13" s="158"/>
      <c r="C13" s="165" t="s">
        <v>575</v>
      </c>
      <c r="D13" s="475">
        <v>30</v>
      </c>
      <c r="E13" s="475">
        <v>30</v>
      </c>
    </row>
    <row r="14" spans="1:5" ht="12.75" customHeight="1">
      <c r="A14" s="246">
        <v>1100049</v>
      </c>
      <c r="B14" s="158"/>
      <c r="C14" s="165" t="s">
        <v>574</v>
      </c>
      <c r="D14" s="475">
        <v>31</v>
      </c>
      <c r="E14" s="475">
        <v>31</v>
      </c>
    </row>
    <row r="15" spans="1:5" ht="12.75" customHeight="1">
      <c r="A15" s="246">
        <v>1100049</v>
      </c>
      <c r="B15" s="158"/>
      <c r="C15" s="165" t="s">
        <v>576</v>
      </c>
      <c r="D15" s="475">
        <v>29</v>
      </c>
      <c r="E15" s="475">
        <v>29</v>
      </c>
    </row>
    <row r="16" spans="1:5" ht="12.75" customHeight="1">
      <c r="A16" s="246">
        <v>1100049</v>
      </c>
      <c r="B16" s="158"/>
      <c r="C16" s="165" t="s">
        <v>577</v>
      </c>
      <c r="D16" s="475">
        <v>30</v>
      </c>
      <c r="E16" s="475">
        <v>30</v>
      </c>
    </row>
    <row r="17" spans="1:5" ht="12.75" customHeight="1">
      <c r="A17" s="246">
        <v>1100049</v>
      </c>
      <c r="B17" s="158"/>
      <c r="C17" s="165" t="s">
        <v>612</v>
      </c>
      <c r="D17" s="475">
        <v>32</v>
      </c>
      <c r="E17" s="475">
        <v>32</v>
      </c>
    </row>
    <row r="18" spans="1:5" ht="12.75" customHeight="1">
      <c r="A18" s="246">
        <v>1100049</v>
      </c>
      <c r="B18" s="158"/>
      <c r="C18" s="165" t="s">
        <v>613</v>
      </c>
      <c r="D18" s="475">
        <v>31</v>
      </c>
      <c r="E18" s="475">
        <v>31</v>
      </c>
    </row>
    <row r="19" spans="1:5" ht="26.25">
      <c r="A19" s="243" t="s">
        <v>614</v>
      </c>
      <c r="B19" s="119"/>
      <c r="C19" s="6" t="s">
        <v>565</v>
      </c>
      <c r="D19" s="472">
        <v>682</v>
      </c>
      <c r="E19" s="472">
        <v>682</v>
      </c>
    </row>
    <row r="20" spans="1:5" ht="12.75">
      <c r="A20" s="243" t="s">
        <v>136</v>
      </c>
      <c r="B20" s="119"/>
      <c r="C20" s="6" t="s">
        <v>1030</v>
      </c>
      <c r="D20" s="472">
        <v>462</v>
      </c>
      <c r="E20" s="472">
        <v>462</v>
      </c>
    </row>
    <row r="21" spans="1:5" ht="12.75">
      <c r="A21" s="132">
        <v>1000025</v>
      </c>
      <c r="B21" s="37" t="s">
        <v>456</v>
      </c>
      <c r="C21" s="4" t="s">
        <v>1037</v>
      </c>
      <c r="D21" s="472"/>
      <c r="E21" s="474"/>
    </row>
    <row r="22" spans="1:5" ht="39">
      <c r="A22" s="132">
        <v>1100032</v>
      </c>
      <c r="B22" s="37"/>
      <c r="C22" s="7" t="s">
        <v>627</v>
      </c>
      <c r="D22" s="474">
        <v>83</v>
      </c>
      <c r="E22" s="474">
        <v>83</v>
      </c>
    </row>
    <row r="23" spans="1:5" ht="39">
      <c r="A23" s="132">
        <v>1100033</v>
      </c>
      <c r="B23" s="37"/>
      <c r="C23" s="7" t="s">
        <v>628</v>
      </c>
      <c r="D23" s="474">
        <v>70</v>
      </c>
      <c r="E23" s="474">
        <v>70</v>
      </c>
    </row>
    <row r="24" spans="1:5" ht="52.5">
      <c r="A24" s="132">
        <v>1100034</v>
      </c>
      <c r="B24" s="37"/>
      <c r="C24" s="7" t="s">
        <v>629</v>
      </c>
      <c r="D24" s="474">
        <v>55</v>
      </c>
      <c r="E24" s="474">
        <v>55</v>
      </c>
    </row>
    <row r="25" spans="1:5" ht="12.75">
      <c r="A25" s="304"/>
      <c r="B25" s="305"/>
      <c r="C25" s="302" t="s">
        <v>465</v>
      </c>
      <c r="D25" s="486">
        <v>8044</v>
      </c>
      <c r="E25" s="486">
        <v>8044</v>
      </c>
    </row>
    <row r="26" spans="1:5" ht="12.75">
      <c r="A26" s="132" t="s">
        <v>615</v>
      </c>
      <c r="B26" s="37"/>
      <c r="C26" s="4" t="s">
        <v>616</v>
      </c>
      <c r="D26" s="474">
        <v>7301</v>
      </c>
      <c r="E26" s="474">
        <v>7301</v>
      </c>
    </row>
    <row r="27" spans="1:5" ht="12.75" customHeight="1">
      <c r="A27" s="132">
        <v>1100064</v>
      </c>
      <c r="B27" s="37" t="s">
        <v>456</v>
      </c>
      <c r="C27" s="4" t="s">
        <v>617</v>
      </c>
      <c r="D27" s="474">
        <v>12</v>
      </c>
      <c r="E27" s="474">
        <v>12</v>
      </c>
    </row>
    <row r="28" spans="1:5" ht="12.75">
      <c r="A28" s="132">
        <v>1100072</v>
      </c>
      <c r="B28" s="37"/>
      <c r="C28" s="4" t="s">
        <v>618</v>
      </c>
      <c r="D28" s="474">
        <v>625</v>
      </c>
      <c r="E28" s="474">
        <v>625</v>
      </c>
    </row>
    <row r="29" spans="1:5" ht="26.25">
      <c r="A29" s="132">
        <v>1100072</v>
      </c>
      <c r="B29" s="37" t="s">
        <v>456</v>
      </c>
      <c r="C29" s="4" t="s">
        <v>623</v>
      </c>
      <c r="D29" s="474"/>
      <c r="E29" s="474"/>
    </row>
    <row r="30" spans="1:5" ht="12.75" customHeight="1">
      <c r="A30" s="132" t="s">
        <v>624</v>
      </c>
      <c r="B30" s="37"/>
      <c r="C30" s="4" t="s">
        <v>625</v>
      </c>
      <c r="D30" s="474"/>
      <c r="E30" s="474"/>
    </row>
    <row r="31" spans="1:5" ht="12.75">
      <c r="A31" s="132" t="s">
        <v>138</v>
      </c>
      <c r="B31" s="37"/>
      <c r="C31" s="4" t="s">
        <v>193</v>
      </c>
      <c r="D31" s="487">
        <v>106</v>
      </c>
      <c r="E31" s="474">
        <v>106</v>
      </c>
    </row>
    <row r="32" spans="1:5" ht="26.25">
      <c r="A32" s="132" t="s">
        <v>137</v>
      </c>
      <c r="B32" s="37"/>
      <c r="C32" s="7" t="s">
        <v>569</v>
      </c>
      <c r="D32" s="472"/>
      <c r="E32" s="472"/>
    </row>
    <row r="33" spans="1:5" ht="12.75">
      <c r="A33" s="132">
        <v>2200103</v>
      </c>
      <c r="B33" s="37"/>
      <c r="C33" s="4" t="s">
        <v>626</v>
      </c>
      <c r="D33" s="472"/>
      <c r="E33" s="472"/>
    </row>
    <row r="34" spans="1:5" ht="12.75">
      <c r="A34" s="308" t="s">
        <v>154</v>
      </c>
      <c r="B34" s="36"/>
      <c r="C34" s="51" t="s">
        <v>194</v>
      </c>
      <c r="D34" s="472"/>
      <c r="E34" s="472"/>
    </row>
    <row r="35" spans="1:5" ht="12.75">
      <c r="A35" s="304"/>
      <c r="B35" s="305"/>
      <c r="C35" s="309" t="s">
        <v>270</v>
      </c>
      <c r="D35" s="486">
        <v>1463</v>
      </c>
      <c r="E35" s="486">
        <v>1463</v>
      </c>
    </row>
    <row r="36" spans="1:5" ht="12.75" customHeight="1">
      <c r="A36" s="247" t="s">
        <v>1117</v>
      </c>
      <c r="B36" s="37"/>
      <c r="C36" s="233" t="s">
        <v>1118</v>
      </c>
      <c r="D36" s="472"/>
      <c r="E36" s="474"/>
    </row>
    <row r="37" spans="1:5" ht="12.75" customHeight="1">
      <c r="A37" s="132">
        <v>1000124</v>
      </c>
      <c r="B37" s="37"/>
      <c r="C37" s="120" t="s">
        <v>310</v>
      </c>
      <c r="D37" s="474">
        <v>26</v>
      </c>
      <c r="E37" s="474">
        <v>26</v>
      </c>
    </row>
    <row r="38" spans="1:5" ht="12.75" customHeight="1">
      <c r="A38" s="132" t="s">
        <v>127</v>
      </c>
      <c r="B38" s="37"/>
      <c r="C38" s="4" t="s">
        <v>311</v>
      </c>
      <c r="D38" s="474">
        <v>130</v>
      </c>
      <c r="E38" s="474">
        <v>130</v>
      </c>
    </row>
    <row r="39" spans="1:5" ht="12.75" customHeight="1">
      <c r="A39" s="132" t="s">
        <v>128</v>
      </c>
      <c r="B39" s="37"/>
      <c r="C39" s="4" t="s">
        <v>174</v>
      </c>
      <c r="D39" s="474">
        <v>7</v>
      </c>
      <c r="E39" s="474">
        <v>7</v>
      </c>
    </row>
    <row r="40" spans="1:5" ht="12.75" customHeight="1">
      <c r="A40" s="132" t="s">
        <v>130</v>
      </c>
      <c r="B40" s="37"/>
      <c r="C40" s="4" t="s">
        <v>129</v>
      </c>
      <c r="D40" s="474">
        <v>50</v>
      </c>
      <c r="E40" s="474">
        <v>50</v>
      </c>
    </row>
    <row r="41" spans="1:5" ht="12.75" customHeight="1">
      <c r="A41" s="246">
        <v>1000165</v>
      </c>
      <c r="B41" s="158"/>
      <c r="C41" s="165" t="s">
        <v>315</v>
      </c>
      <c r="D41" s="484">
        <v>1056</v>
      </c>
      <c r="E41" s="484">
        <v>1056</v>
      </c>
    </row>
    <row r="42" spans="1:5" ht="12.75" customHeight="1">
      <c r="A42" s="132" t="s">
        <v>132</v>
      </c>
      <c r="B42" s="37"/>
      <c r="C42" s="4" t="s">
        <v>316</v>
      </c>
      <c r="D42" s="474">
        <v>132</v>
      </c>
      <c r="E42" s="474">
        <v>132</v>
      </c>
    </row>
    <row r="43" spans="1:5" ht="12.75" customHeight="1">
      <c r="A43" s="132" t="s">
        <v>139</v>
      </c>
      <c r="B43" s="37"/>
      <c r="C43" s="4" t="s">
        <v>312</v>
      </c>
      <c r="D43" s="474">
        <v>56</v>
      </c>
      <c r="E43" s="474">
        <v>56</v>
      </c>
    </row>
    <row r="44" spans="1:5" ht="12.75" customHeight="1">
      <c r="A44" s="132">
        <v>1000181</v>
      </c>
      <c r="B44" s="37"/>
      <c r="C44" s="4" t="s">
        <v>313</v>
      </c>
      <c r="D44" s="474">
        <v>6</v>
      </c>
      <c r="E44" s="474">
        <v>6</v>
      </c>
    </row>
    <row r="45" spans="1:5" ht="12.75" customHeight="1">
      <c r="A45" s="304"/>
      <c r="B45" s="305"/>
      <c r="C45" s="309" t="s">
        <v>197</v>
      </c>
      <c r="D45" s="486">
        <v>199</v>
      </c>
      <c r="E45" s="486">
        <v>199</v>
      </c>
    </row>
    <row r="46" spans="1:5" ht="12.75" customHeight="1">
      <c r="A46" s="248">
        <v>1000215</v>
      </c>
      <c r="B46" s="38"/>
      <c r="C46" s="20" t="s">
        <v>181</v>
      </c>
      <c r="D46" s="474">
        <v>133</v>
      </c>
      <c r="E46" s="474">
        <v>133</v>
      </c>
    </row>
    <row r="47" spans="1:5" ht="12.75" customHeight="1">
      <c r="A47" s="377">
        <v>1000207</v>
      </c>
      <c r="B47" s="378"/>
      <c r="C47" s="379" t="s">
        <v>186</v>
      </c>
      <c r="D47" s="482">
        <v>66</v>
      </c>
      <c r="E47" s="482">
        <v>66</v>
      </c>
    </row>
    <row r="48" spans="1:5" ht="12.75" customHeight="1">
      <c r="A48" s="132">
        <v>1000207</v>
      </c>
      <c r="B48" s="366" t="s">
        <v>658</v>
      </c>
      <c r="C48" s="7" t="s">
        <v>654</v>
      </c>
      <c r="D48" s="474">
        <v>0</v>
      </c>
      <c r="E48" s="474">
        <v>0</v>
      </c>
    </row>
    <row r="49" spans="1:5" ht="12.75" customHeight="1">
      <c r="A49" s="132">
        <v>1000207</v>
      </c>
      <c r="B49" s="366" t="s">
        <v>658</v>
      </c>
      <c r="C49" s="7" t="s">
        <v>655</v>
      </c>
      <c r="D49" s="474">
        <v>0</v>
      </c>
      <c r="E49" s="474">
        <v>0</v>
      </c>
    </row>
    <row r="50" spans="1:5" ht="12.75" customHeight="1">
      <c r="A50" s="132">
        <v>1000207</v>
      </c>
      <c r="B50" s="366" t="s">
        <v>658</v>
      </c>
      <c r="C50" s="7" t="s">
        <v>656</v>
      </c>
      <c r="D50" s="474">
        <v>0</v>
      </c>
      <c r="E50" s="474">
        <v>0</v>
      </c>
    </row>
    <row r="51" spans="1:5" ht="12.75" customHeight="1">
      <c r="A51" s="132">
        <v>1000207</v>
      </c>
      <c r="B51" s="366" t="s">
        <v>658</v>
      </c>
      <c r="C51" s="7" t="s">
        <v>657</v>
      </c>
      <c r="D51" s="474">
        <v>0</v>
      </c>
      <c r="E51" s="474">
        <v>0</v>
      </c>
    </row>
    <row r="52" spans="1:5" ht="12.75" customHeight="1">
      <c r="A52" s="248">
        <v>1000207</v>
      </c>
      <c r="B52" s="38" t="s">
        <v>463</v>
      </c>
      <c r="C52" s="20" t="s">
        <v>195</v>
      </c>
      <c r="D52" s="474">
        <v>61</v>
      </c>
      <c r="E52" s="474">
        <v>61</v>
      </c>
    </row>
    <row r="53" spans="1:5" ht="12.75" customHeight="1">
      <c r="A53" s="248">
        <v>1000207</v>
      </c>
      <c r="B53" s="38" t="s">
        <v>455</v>
      </c>
      <c r="C53" s="20" t="s">
        <v>196</v>
      </c>
      <c r="D53" s="474">
        <v>5</v>
      </c>
      <c r="E53" s="474">
        <v>5</v>
      </c>
    </row>
    <row r="54" spans="1:5" ht="12.75">
      <c r="A54" s="728" t="s">
        <v>1038</v>
      </c>
      <c r="B54" s="728"/>
      <c r="C54" s="728"/>
      <c r="D54" s="728"/>
      <c r="E54" s="728"/>
    </row>
  </sheetData>
  <sheetProtection/>
  <mergeCells count="1">
    <mergeCell ref="A54:E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9.140625" style="53" customWidth="1"/>
    <col min="2" max="2" width="10.57421875" style="125" customWidth="1"/>
    <col min="3" max="3" width="49.140625" style="53" customWidth="1"/>
    <col min="4" max="4" width="9.7109375" style="53" customWidth="1"/>
    <col min="5" max="16384" width="9.140625" style="53" customWidth="1"/>
  </cols>
  <sheetData>
    <row r="1" spans="1:5" s="54" customFormat="1" ht="12.75">
      <c r="A1" s="115" t="s">
        <v>490</v>
      </c>
      <c r="B1" s="116"/>
      <c r="C1" s="124"/>
      <c r="D1" s="53"/>
      <c r="E1" s="53"/>
    </row>
    <row r="2" spans="1:5" s="54" customFormat="1" ht="12.75">
      <c r="A2" s="115"/>
      <c r="B2" s="116"/>
      <c r="C2" s="124"/>
      <c r="D2" s="53"/>
      <c r="E2" s="47" t="s">
        <v>300</v>
      </c>
    </row>
    <row r="3" spans="1:5" s="54" customFormat="1" ht="26.25">
      <c r="A3" s="244" t="s">
        <v>540</v>
      </c>
      <c r="B3" s="37" t="s">
        <v>541</v>
      </c>
      <c r="C3" s="132" t="s">
        <v>171</v>
      </c>
      <c r="D3" s="245" t="s">
        <v>741</v>
      </c>
      <c r="E3" s="365" t="s">
        <v>743</v>
      </c>
    </row>
    <row r="4" spans="1:5" s="54" customFormat="1" ht="12.75">
      <c r="A4" s="320"/>
      <c r="B4" s="305"/>
      <c r="C4" s="302" t="s">
        <v>197</v>
      </c>
      <c r="D4" s="320"/>
      <c r="E4" s="322"/>
    </row>
    <row r="5" spans="1:5" ht="12.75">
      <c r="A5" s="377">
        <v>1000215</v>
      </c>
      <c r="B5" s="378"/>
      <c r="C5" s="380" t="s">
        <v>181</v>
      </c>
      <c r="D5" s="381"/>
      <c r="E5" s="382"/>
    </row>
    <row r="6" spans="1:5" ht="39">
      <c r="A6" s="248">
        <v>1000215</v>
      </c>
      <c r="B6" s="366" t="s">
        <v>660</v>
      </c>
      <c r="C6" s="22" t="s">
        <v>182</v>
      </c>
      <c r="D6" s="55"/>
      <c r="E6" s="55"/>
    </row>
    <row r="7" spans="1:5" ht="26.25">
      <c r="A7" s="248">
        <v>1000215</v>
      </c>
      <c r="B7" s="366" t="s">
        <v>661</v>
      </c>
      <c r="C7" s="22" t="s">
        <v>183</v>
      </c>
      <c r="D7" s="55"/>
      <c r="E7" s="55"/>
    </row>
    <row r="8" spans="1:5" ht="26.25">
      <c r="A8" s="248">
        <v>1000215</v>
      </c>
      <c r="B8" s="366" t="s">
        <v>662</v>
      </c>
      <c r="C8" s="22" t="s">
        <v>184</v>
      </c>
      <c r="D8" s="55"/>
      <c r="E8" s="55"/>
    </row>
    <row r="9" spans="1:5" ht="26.25">
      <c r="A9" s="248">
        <v>1000215</v>
      </c>
      <c r="B9" s="366" t="s">
        <v>663</v>
      </c>
      <c r="C9" s="22" t="s">
        <v>185</v>
      </c>
      <c r="D9" s="55"/>
      <c r="E9" s="55"/>
    </row>
    <row r="10" spans="1:5" ht="12.75">
      <c r="A10" s="377">
        <v>1000207</v>
      </c>
      <c r="B10" s="378"/>
      <c r="C10" s="380" t="s">
        <v>186</v>
      </c>
      <c r="D10" s="381"/>
      <c r="E10" s="381"/>
    </row>
    <row r="11" spans="1:5" ht="12.75">
      <c r="A11" s="132">
        <v>1000207</v>
      </c>
      <c r="B11" s="366" t="s">
        <v>658</v>
      </c>
      <c r="C11" s="7" t="s">
        <v>654</v>
      </c>
      <c r="D11" s="55">
        <v>0</v>
      </c>
      <c r="E11" s="55">
        <v>0</v>
      </c>
    </row>
    <row r="12" spans="1:5" ht="12.75">
      <c r="A12" s="132">
        <v>1000207</v>
      </c>
      <c r="B12" s="366" t="s">
        <v>658</v>
      </c>
      <c r="C12" s="7" t="s">
        <v>655</v>
      </c>
      <c r="D12" s="55">
        <v>0</v>
      </c>
      <c r="E12" s="55">
        <v>0</v>
      </c>
    </row>
    <row r="13" spans="1:5" ht="12.75">
      <c r="A13" s="132">
        <v>1000207</v>
      </c>
      <c r="B13" s="366" t="s">
        <v>658</v>
      </c>
      <c r="C13" s="7" t="s">
        <v>656</v>
      </c>
      <c r="D13" s="55">
        <v>0</v>
      </c>
      <c r="E13" s="55">
        <v>0</v>
      </c>
    </row>
    <row r="14" spans="1:5" ht="12.75">
      <c r="A14" s="132">
        <v>1000207</v>
      </c>
      <c r="B14" s="366" t="s">
        <v>658</v>
      </c>
      <c r="C14" s="7" t="s">
        <v>657</v>
      </c>
      <c r="D14" s="55">
        <v>0</v>
      </c>
      <c r="E14" s="55">
        <v>0</v>
      </c>
    </row>
    <row r="15" spans="1:5" ht="12.75">
      <c r="A15" s="248">
        <v>1000207</v>
      </c>
      <c r="B15" s="38" t="s">
        <v>463</v>
      </c>
      <c r="C15" s="22" t="s">
        <v>195</v>
      </c>
      <c r="D15" s="55"/>
      <c r="E15" s="55"/>
    </row>
    <row r="16" spans="1:5" ht="12.75">
      <c r="A16" s="248">
        <v>1000207</v>
      </c>
      <c r="B16" s="38" t="s">
        <v>455</v>
      </c>
      <c r="C16" s="22" t="s">
        <v>196</v>
      </c>
      <c r="D16" s="55"/>
      <c r="E16" s="55"/>
    </row>
    <row r="17" spans="1:5" ht="12.75">
      <c r="A17" s="304"/>
      <c r="B17" s="305"/>
      <c r="C17" s="309" t="s">
        <v>177</v>
      </c>
      <c r="D17" s="303"/>
      <c r="E17" s="303"/>
    </row>
    <row r="18" spans="1:5" ht="12.75">
      <c r="A18" s="132">
        <v>1900026</v>
      </c>
      <c r="B18" s="37"/>
      <c r="C18" s="4" t="s">
        <v>170</v>
      </c>
      <c r="D18" s="21"/>
      <c r="E18" s="21"/>
    </row>
    <row r="19" spans="1:5" ht="12.75">
      <c r="A19" s="132">
        <v>1900034</v>
      </c>
      <c r="B19" s="37"/>
      <c r="C19" s="4" t="s">
        <v>178</v>
      </c>
      <c r="D19" s="21"/>
      <c r="E19" s="21"/>
    </row>
    <row r="20" spans="1:5" ht="12.75">
      <c r="A20" s="132">
        <v>1900042</v>
      </c>
      <c r="B20" s="37"/>
      <c r="C20" s="4" t="s">
        <v>179</v>
      </c>
      <c r="D20" s="21"/>
      <c r="E20" s="2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B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="90" zoomScaleNormal="90" zoomScalePageLayoutView="0" workbookViewId="0" topLeftCell="A1">
      <selection activeCell="F30" sqref="F30"/>
    </sheetView>
  </sheetViews>
  <sheetFormatPr defaultColWidth="9.140625" defaultRowHeight="12.75"/>
  <cols>
    <col min="1" max="1" width="8.7109375" style="0" customWidth="1"/>
    <col min="2" max="2" width="10.00390625" style="0" customWidth="1"/>
    <col min="3" max="3" width="50.8515625" style="0" customWidth="1"/>
    <col min="4" max="4" width="10.140625" style="0" customWidth="1"/>
  </cols>
  <sheetData>
    <row r="1" spans="1:5" ht="12.75">
      <c r="A1" s="34" t="s">
        <v>410</v>
      </c>
      <c r="B1" s="126"/>
      <c r="C1" s="24"/>
      <c r="D1" s="127"/>
      <c r="E1" s="127"/>
    </row>
    <row r="2" spans="1:5" ht="12.75">
      <c r="A2" s="58"/>
      <c r="B2" s="128"/>
      <c r="C2" s="24"/>
      <c r="D2" s="3"/>
      <c r="E2" s="47" t="s">
        <v>301</v>
      </c>
    </row>
    <row r="3" spans="1:5" ht="34.5" customHeight="1">
      <c r="A3" s="132" t="s">
        <v>540</v>
      </c>
      <c r="B3" s="37" t="s">
        <v>541</v>
      </c>
      <c r="C3" s="132" t="s">
        <v>171</v>
      </c>
      <c r="D3" s="246" t="s">
        <v>741</v>
      </c>
      <c r="E3" s="173" t="s">
        <v>743</v>
      </c>
    </row>
    <row r="4" spans="1:5" ht="12.75" customHeight="1">
      <c r="A4" s="311"/>
      <c r="B4" s="312"/>
      <c r="C4" s="302" t="s">
        <v>700</v>
      </c>
      <c r="D4" s="489">
        <v>3051</v>
      </c>
      <c r="E4" s="489">
        <v>4786</v>
      </c>
    </row>
    <row r="5" spans="1:5" ht="12.75" customHeight="1">
      <c r="A5" s="132" t="s">
        <v>140</v>
      </c>
      <c r="B5" s="37"/>
      <c r="C5" s="4" t="s">
        <v>497</v>
      </c>
      <c r="D5" s="480">
        <v>922</v>
      </c>
      <c r="E5" s="480">
        <v>1682</v>
      </c>
    </row>
    <row r="6" spans="1:5" ht="24.75" customHeight="1">
      <c r="A6" s="132">
        <v>1300029</v>
      </c>
      <c r="B6" s="37"/>
      <c r="C6" s="4" t="s">
        <v>1041</v>
      </c>
      <c r="D6" s="480">
        <v>334</v>
      </c>
      <c r="E6" s="480">
        <v>995</v>
      </c>
    </row>
    <row r="7" spans="1:5" ht="24.75" customHeight="1">
      <c r="A7" s="132" t="s">
        <v>1092</v>
      </c>
      <c r="B7" s="37" t="s">
        <v>1091</v>
      </c>
      <c r="C7" s="4" t="s">
        <v>1041</v>
      </c>
      <c r="D7" s="480"/>
      <c r="E7" s="480"/>
    </row>
    <row r="8" spans="1:5" ht="12.75" customHeight="1">
      <c r="A8" s="132" t="s">
        <v>141</v>
      </c>
      <c r="B8" s="37"/>
      <c r="C8" s="4" t="s">
        <v>317</v>
      </c>
      <c r="D8" s="480">
        <v>453</v>
      </c>
      <c r="E8" s="480">
        <v>653</v>
      </c>
    </row>
    <row r="9" spans="1:5" ht="12.75" customHeight="1">
      <c r="A9" s="367" t="s">
        <v>142</v>
      </c>
      <c r="B9" s="373"/>
      <c r="C9" s="376" t="s">
        <v>566</v>
      </c>
      <c r="D9" s="490">
        <v>133</v>
      </c>
      <c r="E9" s="490">
        <v>130</v>
      </c>
    </row>
    <row r="10" spans="1:5" ht="12.75" customHeight="1">
      <c r="A10" s="132">
        <v>1300037</v>
      </c>
      <c r="B10" s="37" t="s">
        <v>495</v>
      </c>
      <c r="C10" s="4" t="s">
        <v>189</v>
      </c>
      <c r="D10" s="480">
        <v>114</v>
      </c>
      <c r="E10" s="480">
        <v>130</v>
      </c>
    </row>
    <row r="11" spans="1:5" ht="12.75" customHeight="1">
      <c r="A11" s="132">
        <v>1300037</v>
      </c>
      <c r="B11" s="37" t="s">
        <v>463</v>
      </c>
      <c r="C11" s="4" t="s">
        <v>190</v>
      </c>
      <c r="D11" s="480">
        <v>19</v>
      </c>
      <c r="E11" s="480"/>
    </row>
    <row r="12" spans="1:5" ht="27" customHeight="1">
      <c r="A12" s="132">
        <v>1300136</v>
      </c>
      <c r="B12" s="37" t="s">
        <v>1091</v>
      </c>
      <c r="C12" s="4" t="s">
        <v>578</v>
      </c>
      <c r="D12" s="491"/>
      <c r="E12" s="491"/>
    </row>
    <row r="13" spans="1:5" ht="37.5" customHeight="1">
      <c r="A13" s="132">
        <v>1300136</v>
      </c>
      <c r="B13" s="386" t="s">
        <v>658</v>
      </c>
      <c r="C13" s="4" t="s">
        <v>702</v>
      </c>
      <c r="D13" s="491">
        <v>0</v>
      </c>
      <c r="E13" s="491">
        <v>0</v>
      </c>
    </row>
    <row r="14" spans="1:5" ht="12.75" customHeight="1">
      <c r="A14" s="367" t="s">
        <v>144</v>
      </c>
      <c r="B14" s="368"/>
      <c r="C14" s="376" t="s">
        <v>143</v>
      </c>
      <c r="D14" s="490">
        <v>447</v>
      </c>
      <c r="E14" s="490">
        <v>572</v>
      </c>
    </row>
    <row r="15" spans="1:5" ht="12.75" customHeight="1">
      <c r="A15" s="132" t="s">
        <v>144</v>
      </c>
      <c r="B15" s="37"/>
      <c r="C15" s="4" t="s">
        <v>143</v>
      </c>
      <c r="D15" s="480">
        <v>447</v>
      </c>
      <c r="E15" s="480">
        <v>572</v>
      </c>
    </row>
    <row r="16" spans="1:5" ht="25.5" customHeight="1">
      <c r="A16" s="132" t="s">
        <v>144</v>
      </c>
      <c r="B16" s="488" t="s">
        <v>699</v>
      </c>
      <c r="C16" s="4" t="s">
        <v>701</v>
      </c>
      <c r="D16" s="491">
        <v>0</v>
      </c>
      <c r="E16" s="491">
        <v>0</v>
      </c>
    </row>
    <row r="17" spans="1:5" ht="12.75" customHeight="1">
      <c r="A17" s="367">
        <v>1300169</v>
      </c>
      <c r="B17" s="368"/>
      <c r="C17" s="376" t="s">
        <v>567</v>
      </c>
      <c r="D17" s="490">
        <v>120</v>
      </c>
      <c r="E17" s="490">
        <v>234</v>
      </c>
    </row>
    <row r="18" spans="1:5" ht="12.75" customHeight="1">
      <c r="A18" s="132">
        <v>1300169</v>
      </c>
      <c r="B18" s="37" t="s">
        <v>463</v>
      </c>
      <c r="C18" s="4" t="s">
        <v>191</v>
      </c>
      <c r="D18" s="480">
        <v>83</v>
      </c>
      <c r="E18" s="480">
        <v>117</v>
      </c>
    </row>
    <row r="19" spans="1:5" ht="12.75" customHeight="1">
      <c r="A19" s="132">
        <v>1300169</v>
      </c>
      <c r="B19" s="37" t="s">
        <v>496</v>
      </c>
      <c r="C19" s="4" t="s">
        <v>192</v>
      </c>
      <c r="D19" s="480">
        <v>37</v>
      </c>
      <c r="E19" s="480">
        <v>117</v>
      </c>
    </row>
    <row r="20" spans="1:5" ht="12.75" customHeight="1">
      <c r="A20" s="243">
        <v>2200079</v>
      </c>
      <c r="B20" s="119" t="s">
        <v>458</v>
      </c>
      <c r="C20" s="6" t="s">
        <v>287</v>
      </c>
      <c r="D20" s="480">
        <v>642</v>
      </c>
      <c r="E20" s="480">
        <v>520</v>
      </c>
    </row>
    <row r="21" spans="1:5" ht="12.75" customHeight="1">
      <c r="A21" s="304"/>
      <c r="B21" s="305"/>
      <c r="C21" s="302" t="s">
        <v>465</v>
      </c>
      <c r="D21" s="489">
        <v>3078</v>
      </c>
      <c r="E21" s="489">
        <v>2982</v>
      </c>
    </row>
    <row r="22" spans="1:5" ht="12.75" customHeight="1">
      <c r="A22" s="132" t="s">
        <v>150</v>
      </c>
      <c r="B22" s="37"/>
      <c r="C22" s="7" t="s">
        <v>149</v>
      </c>
      <c r="D22" s="480">
        <v>550</v>
      </c>
      <c r="E22" s="480">
        <v>550</v>
      </c>
    </row>
    <row r="23" spans="1:5" ht="12.75" customHeight="1">
      <c r="A23" s="132" t="s">
        <v>151</v>
      </c>
      <c r="B23" s="37"/>
      <c r="C23" s="7" t="s">
        <v>187</v>
      </c>
      <c r="D23" s="480">
        <v>182</v>
      </c>
      <c r="E23" s="480">
        <v>182</v>
      </c>
    </row>
    <row r="24" spans="1:5" ht="12.75" customHeight="1">
      <c r="A24" s="132">
        <v>1300185</v>
      </c>
      <c r="B24" s="37"/>
      <c r="C24" s="7" t="s">
        <v>568</v>
      </c>
      <c r="D24" s="472"/>
      <c r="E24" s="472"/>
    </row>
    <row r="25" spans="1:5" ht="12.75" customHeight="1">
      <c r="A25" s="132">
        <v>1000017</v>
      </c>
      <c r="B25" s="37"/>
      <c r="C25" s="7" t="s">
        <v>193</v>
      </c>
      <c r="D25" s="480">
        <v>1254</v>
      </c>
      <c r="E25" s="480">
        <v>1254</v>
      </c>
    </row>
    <row r="26" spans="1:5" ht="25.5" customHeight="1">
      <c r="A26" s="132" t="s">
        <v>137</v>
      </c>
      <c r="B26" s="37"/>
      <c r="C26" s="7" t="s">
        <v>569</v>
      </c>
      <c r="D26" s="472"/>
      <c r="E26" s="472"/>
    </row>
    <row r="27" spans="1:5" ht="29.25" customHeight="1">
      <c r="A27" s="246">
        <v>1300136</v>
      </c>
      <c r="B27" s="166"/>
      <c r="C27" s="171" t="s">
        <v>578</v>
      </c>
      <c r="D27" s="480"/>
      <c r="E27" s="480"/>
    </row>
    <row r="28" spans="1:5" ht="12.75" customHeight="1">
      <c r="A28" s="132">
        <v>2200079</v>
      </c>
      <c r="B28" s="37" t="s">
        <v>459</v>
      </c>
      <c r="C28" s="7" t="s">
        <v>324</v>
      </c>
      <c r="D28" s="480">
        <v>996</v>
      </c>
      <c r="E28" s="480">
        <v>996</v>
      </c>
    </row>
    <row r="29" spans="1:5" ht="12.75" customHeight="1">
      <c r="A29" s="132">
        <v>2200103</v>
      </c>
      <c r="B29" s="37" t="s">
        <v>460</v>
      </c>
      <c r="C29" s="7" t="s">
        <v>188</v>
      </c>
      <c r="D29" s="480">
        <v>96</v>
      </c>
      <c r="E29" s="480">
        <v>0</v>
      </c>
    </row>
    <row r="30" spans="1:5" ht="12.75" customHeight="1">
      <c r="A30" s="304" t="s">
        <v>610</v>
      </c>
      <c r="B30" s="305"/>
      <c r="C30" s="309" t="s">
        <v>270</v>
      </c>
      <c r="D30" s="489">
        <v>1107</v>
      </c>
      <c r="E30" s="489">
        <v>1107</v>
      </c>
    </row>
    <row r="31" spans="1:5" ht="12.75" customHeight="1">
      <c r="A31" s="132" t="s">
        <v>146</v>
      </c>
      <c r="B31" s="37"/>
      <c r="C31" s="4" t="s">
        <v>145</v>
      </c>
      <c r="D31" s="480">
        <v>266</v>
      </c>
      <c r="E31" s="480">
        <v>266</v>
      </c>
    </row>
    <row r="32" spans="1:5" ht="12.75" customHeight="1">
      <c r="A32" s="247" t="s">
        <v>1117</v>
      </c>
      <c r="B32" s="37"/>
      <c r="C32" s="233" t="s">
        <v>1118</v>
      </c>
      <c r="D32" s="480">
        <v>208</v>
      </c>
      <c r="E32" s="480">
        <v>208</v>
      </c>
    </row>
    <row r="33" spans="1:5" ht="12.75" customHeight="1">
      <c r="A33" s="132" t="s">
        <v>152</v>
      </c>
      <c r="B33" s="37"/>
      <c r="C33" s="4" t="s">
        <v>319</v>
      </c>
      <c r="D33" s="480">
        <v>469</v>
      </c>
      <c r="E33" s="480">
        <v>469</v>
      </c>
    </row>
    <row r="34" spans="1:5" ht="12.75" customHeight="1">
      <c r="A34" s="132" t="s">
        <v>153</v>
      </c>
      <c r="B34" s="37"/>
      <c r="C34" s="4" t="s">
        <v>320</v>
      </c>
      <c r="D34" s="480">
        <v>67</v>
      </c>
      <c r="E34" s="480">
        <v>67</v>
      </c>
    </row>
    <row r="35" spans="1:5" ht="12.75" customHeight="1">
      <c r="A35" s="246" t="s">
        <v>156</v>
      </c>
      <c r="B35" s="158"/>
      <c r="C35" s="165" t="s">
        <v>321</v>
      </c>
      <c r="D35" s="492">
        <v>1</v>
      </c>
      <c r="E35" s="491">
        <v>1</v>
      </c>
    </row>
    <row r="36" spans="1:5" ht="12.75" customHeight="1">
      <c r="A36" s="246" t="s">
        <v>157</v>
      </c>
      <c r="B36" s="158"/>
      <c r="C36" s="165" t="s">
        <v>322</v>
      </c>
      <c r="D36" s="492">
        <v>19</v>
      </c>
      <c r="E36" s="491">
        <v>19</v>
      </c>
    </row>
    <row r="37" spans="1:5" ht="12.75" customHeight="1">
      <c r="A37" s="246" t="s">
        <v>158</v>
      </c>
      <c r="B37" s="158"/>
      <c r="C37" s="165" t="s">
        <v>323</v>
      </c>
      <c r="D37" s="492">
        <v>40</v>
      </c>
      <c r="E37" s="491">
        <v>40</v>
      </c>
    </row>
    <row r="38" spans="1:5" ht="12.75" customHeight="1">
      <c r="A38" s="132" t="s">
        <v>131</v>
      </c>
      <c r="B38" s="37"/>
      <c r="C38" s="4" t="s">
        <v>315</v>
      </c>
      <c r="D38" s="480">
        <v>13</v>
      </c>
      <c r="E38" s="480">
        <v>13</v>
      </c>
    </row>
    <row r="39" spans="1:5" ht="12.75" customHeight="1">
      <c r="A39" s="132" t="s">
        <v>132</v>
      </c>
      <c r="B39" s="37"/>
      <c r="C39" s="4" t="s">
        <v>316</v>
      </c>
      <c r="D39" s="480"/>
      <c r="E39" s="480"/>
    </row>
    <row r="40" spans="1:5" ht="26.25" customHeight="1">
      <c r="A40" s="132">
        <v>1000132</v>
      </c>
      <c r="B40" s="37"/>
      <c r="C40" s="7" t="s">
        <v>429</v>
      </c>
      <c r="D40" s="480">
        <v>23</v>
      </c>
      <c r="E40" s="480">
        <v>23</v>
      </c>
    </row>
    <row r="41" spans="1:5" ht="12.75" customHeight="1">
      <c r="A41" s="132" t="s">
        <v>159</v>
      </c>
      <c r="B41" s="37"/>
      <c r="C41" s="4" t="s">
        <v>325</v>
      </c>
      <c r="D41" s="480">
        <v>1</v>
      </c>
      <c r="E41" s="480"/>
    </row>
    <row r="42" spans="1:5" ht="12.75" customHeight="1">
      <c r="A42" s="304"/>
      <c r="B42" s="305"/>
      <c r="C42" s="309" t="s">
        <v>197</v>
      </c>
      <c r="D42" s="489">
        <v>631</v>
      </c>
      <c r="E42" s="489">
        <v>631</v>
      </c>
    </row>
    <row r="43" spans="1:5" ht="12.75" customHeight="1">
      <c r="A43" s="248">
        <v>1000215</v>
      </c>
      <c r="B43" s="107"/>
      <c r="C43" s="20" t="s">
        <v>181</v>
      </c>
      <c r="D43" s="480">
        <v>166</v>
      </c>
      <c r="E43" s="480">
        <v>166</v>
      </c>
    </row>
    <row r="44" spans="1:5" ht="25.5" customHeight="1">
      <c r="A44" s="248">
        <v>1000215</v>
      </c>
      <c r="B44" s="37" t="s">
        <v>1039</v>
      </c>
      <c r="C44" s="7" t="s">
        <v>1040</v>
      </c>
      <c r="D44" s="480">
        <v>435</v>
      </c>
      <c r="E44" s="480">
        <v>435</v>
      </c>
    </row>
    <row r="45" spans="1:5" ht="12.75" customHeight="1">
      <c r="A45" s="377">
        <v>1000207</v>
      </c>
      <c r="B45" s="383"/>
      <c r="C45" s="379" t="s">
        <v>186</v>
      </c>
      <c r="D45" s="490">
        <v>30</v>
      </c>
      <c r="E45" s="490">
        <v>30</v>
      </c>
    </row>
    <row r="46" spans="1:5" ht="12.75" customHeight="1">
      <c r="A46" s="132">
        <v>1000207</v>
      </c>
      <c r="B46" s="366" t="s">
        <v>658</v>
      </c>
      <c r="C46" s="7" t="s">
        <v>654</v>
      </c>
      <c r="D46" s="480">
        <v>0</v>
      </c>
      <c r="E46" s="480">
        <v>0</v>
      </c>
    </row>
    <row r="47" spans="1:5" ht="12.75" customHeight="1">
      <c r="A47" s="132">
        <v>1000207</v>
      </c>
      <c r="B47" s="366" t="s">
        <v>658</v>
      </c>
      <c r="C47" s="7" t="s">
        <v>655</v>
      </c>
      <c r="D47" s="480">
        <v>0</v>
      </c>
      <c r="E47" s="480">
        <v>0</v>
      </c>
    </row>
    <row r="48" spans="1:5" ht="12.75" customHeight="1">
      <c r="A48" s="132">
        <v>1000207</v>
      </c>
      <c r="B48" s="366" t="s">
        <v>658</v>
      </c>
      <c r="C48" s="7" t="s">
        <v>656</v>
      </c>
      <c r="D48" s="480">
        <v>0</v>
      </c>
      <c r="E48" s="480">
        <v>0</v>
      </c>
    </row>
    <row r="49" spans="1:5" ht="12.75" customHeight="1">
      <c r="A49" s="132">
        <v>1000207</v>
      </c>
      <c r="B49" s="366" t="s">
        <v>658</v>
      </c>
      <c r="C49" s="7" t="s">
        <v>657</v>
      </c>
      <c r="D49" s="480">
        <v>0</v>
      </c>
      <c r="E49" s="480">
        <v>0</v>
      </c>
    </row>
    <row r="50" spans="1:5" ht="12.75" customHeight="1">
      <c r="A50" s="248">
        <v>1000207</v>
      </c>
      <c r="B50" s="38" t="s">
        <v>463</v>
      </c>
      <c r="C50" s="20" t="s">
        <v>195</v>
      </c>
      <c r="D50" s="480">
        <v>24</v>
      </c>
      <c r="E50" s="480">
        <v>24</v>
      </c>
    </row>
    <row r="51" spans="1:5" ht="12.75" customHeight="1">
      <c r="A51" s="248">
        <v>1000207</v>
      </c>
      <c r="B51" s="38" t="s">
        <v>455</v>
      </c>
      <c r="C51" s="20" t="s">
        <v>196</v>
      </c>
      <c r="D51" s="480">
        <v>6</v>
      </c>
      <c r="E51" s="480">
        <v>6</v>
      </c>
    </row>
    <row r="52" spans="1:5" ht="12.75" customHeight="1">
      <c r="A52" s="248"/>
      <c r="B52" s="38"/>
      <c r="C52" s="313" t="s">
        <v>498</v>
      </c>
      <c r="D52" s="493">
        <v>25</v>
      </c>
      <c r="E52" s="493">
        <v>30</v>
      </c>
    </row>
    <row r="53" spans="1:5" ht="12.75" customHeight="1">
      <c r="A53" s="248"/>
      <c r="B53" s="38"/>
      <c r="C53" s="313" t="s">
        <v>664</v>
      </c>
      <c r="D53" s="493"/>
      <c r="E53" s="493"/>
    </row>
    <row r="54" spans="1:5" ht="12.75" customHeight="1">
      <c r="A54" s="248"/>
      <c r="B54" s="38"/>
      <c r="C54" s="313" t="s">
        <v>318</v>
      </c>
      <c r="D54" s="493">
        <v>120</v>
      </c>
      <c r="E54" s="493">
        <v>120</v>
      </c>
    </row>
    <row r="55" spans="1:5" ht="12.75">
      <c r="A55" s="189" t="s">
        <v>1089</v>
      </c>
      <c r="B55" s="190"/>
      <c r="C55" s="172"/>
      <c r="D55" s="172"/>
      <c r="E55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0.7109375" style="33" customWidth="1"/>
    <col min="2" max="2" width="9.8515625" style="40" customWidth="1"/>
    <col min="3" max="3" width="49.421875" style="3" customWidth="1"/>
    <col min="4" max="4" width="9.7109375" style="3" customWidth="1"/>
    <col min="5" max="5" width="10.00390625" style="3" customWidth="1"/>
    <col min="6" max="16384" width="9.140625" style="3" customWidth="1"/>
  </cols>
  <sheetData>
    <row r="1" spans="1:4" ht="13.5" customHeight="1">
      <c r="A1" s="729" t="s">
        <v>534</v>
      </c>
      <c r="B1" s="729"/>
      <c r="C1" s="729"/>
      <c r="D1" s="24"/>
    </row>
    <row r="2" spans="1:5" ht="13.5" customHeight="1">
      <c r="A2" s="117"/>
      <c r="B2" s="118"/>
      <c r="C2" s="24"/>
      <c r="E2" s="47" t="s">
        <v>533</v>
      </c>
    </row>
    <row r="3" spans="1:5" ht="27" customHeight="1">
      <c r="A3" s="244" t="s">
        <v>540</v>
      </c>
      <c r="B3" s="37" t="s">
        <v>541</v>
      </c>
      <c r="C3" s="132" t="s">
        <v>171</v>
      </c>
      <c r="D3" s="245" t="s">
        <v>741</v>
      </c>
      <c r="E3" s="365" t="s">
        <v>743</v>
      </c>
    </row>
    <row r="4" spans="1:5" ht="13.5" customHeight="1">
      <c r="A4" s="304"/>
      <c r="B4" s="305"/>
      <c r="C4" s="302" t="s">
        <v>700</v>
      </c>
      <c r="D4" s="309"/>
      <c r="E4" s="310"/>
    </row>
    <row r="5" spans="1:5" s="131" customFormat="1" ht="13.5" customHeight="1">
      <c r="A5" s="367" t="s">
        <v>160</v>
      </c>
      <c r="B5" s="373"/>
      <c r="C5" s="376" t="s">
        <v>1042</v>
      </c>
      <c r="D5" s="376"/>
      <c r="E5" s="384"/>
    </row>
    <row r="6" spans="1:5" ht="13.5" customHeight="1">
      <c r="A6" s="132" t="s">
        <v>160</v>
      </c>
      <c r="B6" s="37"/>
      <c r="C6" s="4" t="s">
        <v>1099</v>
      </c>
      <c r="D6" s="4"/>
      <c r="E6" s="21"/>
    </row>
    <row r="7" spans="1:5" ht="13.5" customHeight="1">
      <c r="A7" s="132" t="s">
        <v>160</v>
      </c>
      <c r="B7" s="37"/>
      <c r="C7" s="4" t="s">
        <v>1100</v>
      </c>
      <c r="D7" s="4"/>
      <c r="E7" s="21"/>
    </row>
    <row r="8" spans="1:5" ht="12.75" customHeight="1">
      <c r="A8" s="243">
        <v>1200088</v>
      </c>
      <c r="B8" s="119"/>
      <c r="C8" s="6" t="s">
        <v>1110</v>
      </c>
      <c r="D8" s="22"/>
      <c r="E8" s="315"/>
    </row>
    <row r="9" spans="1:5" ht="13.5" customHeight="1">
      <c r="A9" s="304"/>
      <c r="B9" s="305"/>
      <c r="C9" s="309" t="s">
        <v>682</v>
      </c>
      <c r="D9" s="309"/>
      <c r="E9" s="303"/>
    </row>
    <row r="10" spans="1:5" ht="13.5" customHeight="1">
      <c r="A10" s="132">
        <v>1200039</v>
      </c>
      <c r="B10" s="37"/>
      <c r="C10" s="4" t="s">
        <v>482</v>
      </c>
      <c r="D10" s="4"/>
      <c r="E10" s="21"/>
    </row>
    <row r="11" spans="1:5" ht="13.5" customHeight="1">
      <c r="A11" s="132" t="s">
        <v>166</v>
      </c>
      <c r="B11" s="37"/>
      <c r="C11" s="4" t="s">
        <v>483</v>
      </c>
      <c r="D11" s="4"/>
      <c r="E11" s="21"/>
    </row>
    <row r="12" spans="1:5" ht="13.5" customHeight="1">
      <c r="A12" s="132" t="s">
        <v>167</v>
      </c>
      <c r="B12" s="37"/>
      <c r="C12" s="4" t="s">
        <v>464</v>
      </c>
      <c r="D12" s="4"/>
      <c r="E12" s="21"/>
    </row>
    <row r="13" spans="1:5" ht="13.5" customHeight="1">
      <c r="A13" s="132" t="s">
        <v>138</v>
      </c>
      <c r="B13" s="37"/>
      <c r="C13" s="4" t="s">
        <v>193</v>
      </c>
      <c r="D13" s="6"/>
      <c r="E13" s="21"/>
    </row>
    <row r="14" spans="1:5" ht="13.5" customHeight="1">
      <c r="A14" s="304"/>
      <c r="B14" s="305"/>
      <c r="C14" s="309" t="s">
        <v>270</v>
      </c>
      <c r="D14" s="309"/>
      <c r="E14" s="303"/>
    </row>
    <row r="15" spans="1:5" ht="13.5" customHeight="1">
      <c r="A15" s="132">
        <v>1000124</v>
      </c>
      <c r="B15" s="37"/>
      <c r="C15" s="120" t="s">
        <v>310</v>
      </c>
      <c r="D15" s="120"/>
      <c r="E15" s="21"/>
    </row>
    <row r="16" spans="1:5" ht="13.5" customHeight="1">
      <c r="A16" s="132" t="s">
        <v>127</v>
      </c>
      <c r="B16" s="37"/>
      <c r="C16" s="4" t="s">
        <v>311</v>
      </c>
      <c r="D16" s="4"/>
      <c r="E16" s="21"/>
    </row>
    <row r="17" spans="1:5" ht="13.5" customHeight="1">
      <c r="A17" s="132" t="s">
        <v>128</v>
      </c>
      <c r="B17" s="37"/>
      <c r="C17" s="4" t="s">
        <v>174</v>
      </c>
      <c r="D17" s="4"/>
      <c r="E17" s="21"/>
    </row>
    <row r="18" spans="1:5" ht="13.5" customHeight="1">
      <c r="A18" s="132" t="s">
        <v>130</v>
      </c>
      <c r="B18" s="37"/>
      <c r="C18" s="4" t="s">
        <v>129</v>
      </c>
      <c r="D18" s="4"/>
      <c r="E18" s="21"/>
    </row>
    <row r="19" spans="1:5" ht="13.5" customHeight="1">
      <c r="A19" s="246" t="s">
        <v>131</v>
      </c>
      <c r="B19" s="158"/>
      <c r="C19" s="165" t="s">
        <v>315</v>
      </c>
      <c r="D19" s="193"/>
      <c r="E19" s="316"/>
    </row>
    <row r="20" spans="1:5" ht="13.5" customHeight="1">
      <c r="A20" s="132" t="s">
        <v>132</v>
      </c>
      <c r="B20" s="37"/>
      <c r="C20" s="4" t="s">
        <v>316</v>
      </c>
      <c r="D20" s="4"/>
      <c r="E20" s="21"/>
    </row>
    <row r="21" spans="1:5" ht="13.5" customHeight="1">
      <c r="A21" s="132" t="s">
        <v>139</v>
      </c>
      <c r="B21" s="37"/>
      <c r="C21" s="4" t="s">
        <v>312</v>
      </c>
      <c r="D21" s="4"/>
      <c r="E21" s="21"/>
    </row>
    <row r="22" spans="1:5" ht="13.5" customHeight="1">
      <c r="A22" s="132">
        <v>1000181</v>
      </c>
      <c r="B22" s="37"/>
      <c r="C22" s="4" t="s">
        <v>313</v>
      </c>
      <c r="D22" s="4"/>
      <c r="E22" s="21"/>
    </row>
    <row r="23" spans="1:5" ht="13.5" customHeight="1">
      <c r="A23" s="304"/>
      <c r="B23" s="305"/>
      <c r="C23" s="309" t="s">
        <v>197</v>
      </c>
      <c r="D23" s="309"/>
      <c r="E23" s="303"/>
    </row>
    <row r="24" spans="1:5" ht="13.5" customHeight="1">
      <c r="A24" s="248">
        <v>1000215</v>
      </c>
      <c r="B24" s="38"/>
      <c r="C24" s="20" t="s">
        <v>181</v>
      </c>
      <c r="D24" s="20"/>
      <c r="E24" s="21"/>
    </row>
    <row r="25" spans="1:5" ht="13.5" customHeight="1">
      <c r="A25" s="377">
        <v>1000207</v>
      </c>
      <c r="B25" s="383"/>
      <c r="C25" s="379" t="s">
        <v>186</v>
      </c>
      <c r="D25" s="370"/>
      <c r="E25" s="372"/>
    </row>
    <row r="26" spans="1:5" ht="13.5" customHeight="1">
      <c r="A26" s="132">
        <v>1000207</v>
      </c>
      <c r="B26" s="366" t="s">
        <v>658</v>
      </c>
      <c r="C26" s="7" t="s">
        <v>654</v>
      </c>
      <c r="D26" s="21">
        <v>0</v>
      </c>
      <c r="E26" s="21">
        <v>0</v>
      </c>
    </row>
    <row r="27" spans="1:5" ht="13.5" customHeight="1">
      <c r="A27" s="132">
        <v>1000207</v>
      </c>
      <c r="B27" s="366" t="s">
        <v>658</v>
      </c>
      <c r="C27" s="7" t="s">
        <v>655</v>
      </c>
      <c r="D27" s="21">
        <v>0</v>
      </c>
      <c r="E27" s="21">
        <v>0</v>
      </c>
    </row>
    <row r="28" spans="1:5" ht="13.5" customHeight="1">
      <c r="A28" s="132">
        <v>1000207</v>
      </c>
      <c r="B28" s="366" t="s">
        <v>658</v>
      </c>
      <c r="C28" s="7" t="s">
        <v>656</v>
      </c>
      <c r="D28" s="21">
        <v>0</v>
      </c>
      <c r="E28" s="21">
        <v>0</v>
      </c>
    </row>
    <row r="29" spans="1:5" ht="13.5" customHeight="1">
      <c r="A29" s="132">
        <v>1000207</v>
      </c>
      <c r="B29" s="366" t="s">
        <v>658</v>
      </c>
      <c r="C29" s="7" t="s">
        <v>657</v>
      </c>
      <c r="D29" s="21">
        <v>0</v>
      </c>
      <c r="E29" s="21">
        <v>0</v>
      </c>
    </row>
    <row r="30" spans="1:5" ht="13.5" customHeight="1">
      <c r="A30" s="248">
        <v>1000207</v>
      </c>
      <c r="B30" s="38" t="s">
        <v>463</v>
      </c>
      <c r="C30" s="20" t="s">
        <v>195</v>
      </c>
      <c r="D30" s="20"/>
      <c r="E30" s="21"/>
    </row>
    <row r="31" spans="1:5" ht="12.75">
      <c r="A31" s="248">
        <v>1000207</v>
      </c>
      <c r="B31" s="38" t="s">
        <v>455</v>
      </c>
      <c r="C31" s="20" t="s">
        <v>196</v>
      </c>
      <c r="D31" s="20"/>
      <c r="E31" s="21"/>
    </row>
    <row r="32" spans="1:5" ht="22.5" customHeight="1">
      <c r="A32" s="314" t="s">
        <v>1156</v>
      </c>
      <c r="B32" s="314"/>
      <c r="C32" s="314"/>
      <c r="D32" s="314"/>
      <c r="E32" s="314"/>
    </row>
    <row r="37" ht="12.75">
      <c r="D37" s="198"/>
    </row>
  </sheetData>
  <sheetProtection/>
  <mergeCells count="1">
    <mergeCell ref="A1:C1"/>
  </mergeCells>
  <printOptions/>
  <pageMargins left="0.7" right="0.7" top="0.75" bottom="0.75" header="0.3" footer="0.3"/>
  <pageSetup horizontalDpi="1200" verticalDpi="12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2"/>
  <sheetViews>
    <sheetView zoomScale="90" zoomScaleNormal="90" zoomScalePageLayoutView="0" workbookViewId="0" topLeftCell="A4">
      <selection activeCell="E21" sqref="E21"/>
    </sheetView>
  </sheetViews>
  <sheetFormatPr defaultColWidth="9.140625" defaultRowHeight="12.75"/>
  <cols>
    <col min="1" max="1" width="9.28125" style="496" customWidth="1"/>
    <col min="2" max="2" width="9.8515625" style="571" customWidth="1"/>
    <col min="3" max="3" width="55.57421875" style="496" customWidth="1"/>
    <col min="4" max="4" width="9.57421875" style="496" customWidth="1"/>
    <col min="5" max="5" width="7.421875" style="496" customWidth="1"/>
    <col min="6" max="16384" width="9.140625" style="496" customWidth="1"/>
  </cols>
  <sheetData>
    <row r="1" spans="1:2" ht="15.75" customHeight="1">
      <c r="A1" s="494" t="s">
        <v>411</v>
      </c>
      <c r="B1" s="495"/>
    </row>
    <row r="2" spans="1:5" ht="12.75">
      <c r="A2" s="497"/>
      <c r="B2" s="498"/>
      <c r="E2" s="499" t="s">
        <v>302</v>
      </c>
    </row>
    <row r="3" spans="1:5" s="503" customFormat="1" ht="45" customHeight="1">
      <c r="A3" s="500" t="s">
        <v>540</v>
      </c>
      <c r="B3" s="501" t="s">
        <v>541</v>
      </c>
      <c r="C3" s="500" t="s">
        <v>171</v>
      </c>
      <c r="D3" s="502" t="s">
        <v>741</v>
      </c>
      <c r="E3" s="502" t="s">
        <v>743</v>
      </c>
    </row>
    <row r="4" spans="1:5" s="503" customFormat="1" ht="12.75" customHeight="1">
      <c r="A4" s="504"/>
      <c r="B4" s="505"/>
      <c r="C4" s="506" t="s">
        <v>700</v>
      </c>
      <c r="D4" s="507">
        <v>6594</v>
      </c>
      <c r="E4" s="508">
        <v>14518</v>
      </c>
    </row>
    <row r="5" spans="1:5" s="503" customFormat="1" ht="12.75" customHeight="1">
      <c r="A5" s="509" t="s">
        <v>160</v>
      </c>
      <c r="B5" s="510"/>
      <c r="C5" s="511" t="s">
        <v>1043</v>
      </c>
      <c r="D5" s="512">
        <v>1715</v>
      </c>
      <c r="E5" s="513">
        <v>1715</v>
      </c>
    </row>
    <row r="6" spans="1:5" s="503" customFormat="1" ht="12.75" customHeight="1">
      <c r="A6" s="500" t="s">
        <v>160</v>
      </c>
      <c r="B6" s="501"/>
      <c r="C6" s="514" t="s">
        <v>1044</v>
      </c>
      <c r="D6" s="515">
        <v>364</v>
      </c>
      <c r="E6" s="516">
        <v>364</v>
      </c>
    </row>
    <row r="7" spans="1:5" s="503" customFormat="1" ht="12.75" customHeight="1">
      <c r="A7" s="500" t="s">
        <v>160</v>
      </c>
      <c r="B7" s="501"/>
      <c r="C7" s="514" t="s">
        <v>1045</v>
      </c>
      <c r="D7" s="515">
        <v>1351</v>
      </c>
      <c r="E7" s="516">
        <v>1351</v>
      </c>
    </row>
    <row r="8" spans="1:5" s="503" customFormat="1" ht="12.75" customHeight="1">
      <c r="A8" s="517">
        <v>1200088</v>
      </c>
      <c r="B8" s="518"/>
      <c r="C8" s="519" t="s">
        <v>1046</v>
      </c>
      <c r="D8" s="516">
        <v>545</v>
      </c>
      <c r="E8" s="516">
        <v>1302</v>
      </c>
    </row>
    <row r="9" spans="1:5" s="503" customFormat="1" ht="12.75" customHeight="1">
      <c r="A9" s="520">
        <v>1200062</v>
      </c>
      <c r="B9" s="521"/>
      <c r="C9" s="522" t="s">
        <v>1047</v>
      </c>
      <c r="D9" s="516">
        <v>787</v>
      </c>
      <c r="E9" s="516">
        <v>2594</v>
      </c>
    </row>
    <row r="10" spans="1:5" s="503" customFormat="1" ht="12.75" customHeight="1">
      <c r="A10" s="509">
        <v>1200070</v>
      </c>
      <c r="B10" s="523"/>
      <c r="C10" s="523" t="s">
        <v>1049</v>
      </c>
      <c r="D10" s="513">
        <v>256</v>
      </c>
      <c r="E10" s="513">
        <v>1724</v>
      </c>
    </row>
    <row r="11" spans="1:5" s="503" customFormat="1" ht="12.75" customHeight="1">
      <c r="A11" s="502">
        <v>1200070</v>
      </c>
      <c r="B11" s="524"/>
      <c r="C11" s="525" t="s">
        <v>1048</v>
      </c>
      <c r="D11" s="516">
        <v>129</v>
      </c>
      <c r="E11" s="516">
        <v>991</v>
      </c>
    </row>
    <row r="12" spans="1:5" s="503" customFormat="1" ht="12.75" customHeight="1">
      <c r="A12" s="502">
        <v>1200070</v>
      </c>
      <c r="B12" s="183"/>
      <c r="C12" s="514" t="s">
        <v>1050</v>
      </c>
      <c r="D12" s="515">
        <v>127</v>
      </c>
      <c r="E12" s="516">
        <v>733</v>
      </c>
    </row>
    <row r="13" spans="1:5" s="503" customFormat="1" ht="12.75" customHeight="1">
      <c r="A13" s="526" t="s">
        <v>161</v>
      </c>
      <c r="B13" s="527"/>
      <c r="C13" s="185" t="s">
        <v>1051</v>
      </c>
      <c r="D13" s="515"/>
      <c r="E13" s="516"/>
    </row>
    <row r="14" spans="1:5" s="503" customFormat="1" ht="12.75" customHeight="1">
      <c r="A14" s="526" t="s">
        <v>161</v>
      </c>
      <c r="B14" s="527" t="s">
        <v>1091</v>
      </c>
      <c r="C14" s="185" t="s">
        <v>1051</v>
      </c>
      <c r="D14" s="515">
        <v>1428</v>
      </c>
      <c r="E14" s="516">
        <v>5320</v>
      </c>
    </row>
    <row r="15" spans="1:5" s="503" customFormat="1" ht="12.75" customHeight="1">
      <c r="A15" s="517" t="s">
        <v>136</v>
      </c>
      <c r="B15" s="518"/>
      <c r="C15" s="185" t="s">
        <v>162</v>
      </c>
      <c r="D15" s="515">
        <v>1863</v>
      </c>
      <c r="E15" s="516">
        <v>1863</v>
      </c>
    </row>
    <row r="16" spans="1:5" s="503" customFormat="1" ht="45" customHeight="1">
      <c r="A16" s="528" t="s">
        <v>639</v>
      </c>
      <c r="B16" s="529"/>
      <c r="C16" s="530" t="s">
        <v>627</v>
      </c>
      <c r="D16" s="531"/>
      <c r="E16" s="532"/>
    </row>
    <row r="17" spans="1:5" s="503" customFormat="1" ht="48" customHeight="1">
      <c r="A17" s="528" t="s">
        <v>637</v>
      </c>
      <c r="B17" s="529"/>
      <c r="C17" s="530" t="s">
        <v>628</v>
      </c>
      <c r="D17" s="531"/>
      <c r="E17" s="532"/>
    </row>
    <row r="18" spans="1:5" s="503" customFormat="1" ht="42" customHeight="1">
      <c r="A18" s="528" t="s">
        <v>638</v>
      </c>
      <c r="B18" s="529"/>
      <c r="C18" s="530" t="s">
        <v>629</v>
      </c>
      <c r="D18" s="531"/>
      <c r="E18" s="532"/>
    </row>
    <row r="19" spans="1:5" s="503" customFormat="1" ht="15.75" customHeight="1">
      <c r="A19" s="533"/>
      <c r="B19" s="534"/>
      <c r="C19" s="506" t="s">
        <v>683</v>
      </c>
      <c r="D19" s="507">
        <v>80281</v>
      </c>
      <c r="E19" s="508">
        <v>80281</v>
      </c>
    </row>
    <row r="20" spans="1:5" s="503" customFormat="1" ht="12.75" customHeight="1">
      <c r="A20" s="500" t="s">
        <v>164</v>
      </c>
      <c r="B20" s="501"/>
      <c r="C20" s="514" t="s">
        <v>430</v>
      </c>
      <c r="D20" s="515">
        <v>25433</v>
      </c>
      <c r="E20" s="516">
        <v>25433</v>
      </c>
    </row>
    <row r="21" spans="1:5" s="503" customFormat="1" ht="12.75" customHeight="1">
      <c r="A21" s="500">
        <v>1200039</v>
      </c>
      <c r="B21" s="501" t="s">
        <v>456</v>
      </c>
      <c r="C21" s="514" t="s">
        <v>269</v>
      </c>
      <c r="D21" s="515">
        <v>221</v>
      </c>
      <c r="E21" s="516">
        <v>221</v>
      </c>
    </row>
    <row r="22" spans="1:5" s="503" customFormat="1" ht="12.75" customHeight="1">
      <c r="A22" s="500" t="s">
        <v>166</v>
      </c>
      <c r="B22" s="501"/>
      <c r="C22" s="514" t="s">
        <v>165</v>
      </c>
      <c r="D22" s="515">
        <v>52250</v>
      </c>
      <c r="E22" s="516">
        <v>52250</v>
      </c>
    </row>
    <row r="23" spans="1:5" s="503" customFormat="1" ht="12.75" customHeight="1">
      <c r="A23" s="500">
        <v>1200047</v>
      </c>
      <c r="B23" s="501" t="s">
        <v>456</v>
      </c>
      <c r="C23" s="514" t="s">
        <v>431</v>
      </c>
      <c r="D23" s="515">
        <v>82</v>
      </c>
      <c r="E23" s="516">
        <v>82</v>
      </c>
    </row>
    <row r="24" spans="1:5" s="503" customFormat="1" ht="12.75" customHeight="1">
      <c r="A24" s="500" t="s">
        <v>167</v>
      </c>
      <c r="B24" s="501"/>
      <c r="C24" s="514" t="s">
        <v>326</v>
      </c>
      <c r="D24" s="515">
        <v>320</v>
      </c>
      <c r="E24" s="516">
        <v>320</v>
      </c>
    </row>
    <row r="25" spans="1:5" s="503" customFormat="1" ht="12.75" customHeight="1">
      <c r="A25" s="500" t="s">
        <v>138</v>
      </c>
      <c r="B25" s="501"/>
      <c r="C25" s="514" t="s">
        <v>193</v>
      </c>
      <c r="D25" s="515">
        <v>1975</v>
      </c>
      <c r="E25" s="516">
        <v>1975</v>
      </c>
    </row>
    <row r="26" spans="1:5" s="503" customFormat="1" ht="24" customHeight="1">
      <c r="A26" s="500" t="s">
        <v>137</v>
      </c>
      <c r="B26" s="501"/>
      <c r="C26" s="514" t="s">
        <v>569</v>
      </c>
      <c r="D26" s="515"/>
      <c r="E26" s="516"/>
    </row>
    <row r="27" spans="1:5" s="503" customFormat="1" ht="12.75" customHeight="1">
      <c r="A27" s="535" t="s">
        <v>154</v>
      </c>
      <c r="B27" s="536"/>
      <c r="C27" s="537" t="s">
        <v>194</v>
      </c>
      <c r="D27" s="515">
        <v>2027</v>
      </c>
      <c r="E27" s="516">
        <v>2027</v>
      </c>
    </row>
    <row r="28" spans="1:5" s="503" customFormat="1" ht="12.75" customHeight="1">
      <c r="A28" s="535" t="s">
        <v>155</v>
      </c>
      <c r="B28" s="536"/>
      <c r="C28" s="537" t="s">
        <v>259</v>
      </c>
      <c r="D28" s="515"/>
      <c r="E28" s="516"/>
    </row>
    <row r="29" spans="1:5" s="503" customFormat="1" ht="15.75" customHeight="1">
      <c r="A29" s="533"/>
      <c r="B29" s="534"/>
      <c r="C29" s="538" t="s">
        <v>270</v>
      </c>
      <c r="D29" s="507">
        <v>44633</v>
      </c>
      <c r="E29" s="508">
        <v>44633</v>
      </c>
    </row>
    <row r="30" spans="1:5" s="503" customFormat="1" ht="12.75" customHeight="1">
      <c r="A30" s="539" t="s">
        <v>1117</v>
      </c>
      <c r="B30" s="501"/>
      <c r="C30" s="540" t="s">
        <v>1118</v>
      </c>
      <c r="D30" s="515">
        <v>5</v>
      </c>
      <c r="E30" s="516">
        <v>5</v>
      </c>
    </row>
    <row r="31" spans="1:5" s="503" customFormat="1" ht="12.75" customHeight="1">
      <c r="A31" s="500" t="s">
        <v>139</v>
      </c>
      <c r="B31" s="501"/>
      <c r="C31" s="514" t="s">
        <v>312</v>
      </c>
      <c r="D31" s="515">
        <v>1847</v>
      </c>
      <c r="E31" s="516">
        <v>1847</v>
      </c>
    </row>
    <row r="32" spans="1:5" s="503" customFormat="1" ht="12.75" customHeight="1">
      <c r="A32" s="500" t="s">
        <v>168</v>
      </c>
      <c r="B32" s="501"/>
      <c r="C32" s="514" t="s">
        <v>327</v>
      </c>
      <c r="D32" s="515">
        <v>1</v>
      </c>
      <c r="E32" s="516">
        <v>1</v>
      </c>
    </row>
    <row r="33" spans="1:5" s="503" customFormat="1" ht="12.75" customHeight="1">
      <c r="A33" s="500">
        <v>1000272</v>
      </c>
      <c r="B33" s="501"/>
      <c r="C33" s="514" t="s">
        <v>328</v>
      </c>
      <c r="D33" s="515"/>
      <c r="E33" s="516"/>
    </row>
    <row r="34" spans="1:5" s="503" customFormat="1" ht="12.75" customHeight="1">
      <c r="A34" s="541" t="s">
        <v>832</v>
      </c>
      <c r="B34" s="183"/>
      <c r="C34" s="542" t="s">
        <v>833</v>
      </c>
      <c r="D34" s="515">
        <v>1102</v>
      </c>
      <c r="E34" s="516">
        <v>1102</v>
      </c>
    </row>
    <row r="35" spans="1:5" s="503" customFormat="1" ht="12.75" customHeight="1">
      <c r="A35" s="500">
        <v>1000124</v>
      </c>
      <c r="B35" s="501"/>
      <c r="C35" s="543" t="s">
        <v>329</v>
      </c>
      <c r="D35" s="515">
        <v>15</v>
      </c>
      <c r="E35" s="516">
        <v>15</v>
      </c>
    </row>
    <row r="36" spans="1:5" s="503" customFormat="1" ht="12.75" customHeight="1">
      <c r="A36" s="500" t="s">
        <v>127</v>
      </c>
      <c r="B36" s="501"/>
      <c r="C36" s="543" t="s">
        <v>330</v>
      </c>
      <c r="D36" s="515">
        <v>6246</v>
      </c>
      <c r="E36" s="516">
        <v>6246</v>
      </c>
    </row>
    <row r="37" spans="1:5" ht="12.75" customHeight="1">
      <c r="A37" s="500" t="s">
        <v>128</v>
      </c>
      <c r="B37" s="501"/>
      <c r="C37" s="543" t="s">
        <v>174</v>
      </c>
      <c r="D37" s="515">
        <v>185</v>
      </c>
      <c r="E37" s="516">
        <v>185</v>
      </c>
    </row>
    <row r="38" spans="1:5" ht="12.75" customHeight="1">
      <c r="A38" s="500" t="s">
        <v>130</v>
      </c>
      <c r="B38" s="501"/>
      <c r="C38" s="543" t="s">
        <v>129</v>
      </c>
      <c r="D38" s="515">
        <v>72</v>
      </c>
      <c r="E38" s="516">
        <v>72</v>
      </c>
    </row>
    <row r="39" spans="1:5" ht="12.75" customHeight="1">
      <c r="A39" s="502" t="s">
        <v>131</v>
      </c>
      <c r="B39" s="183"/>
      <c r="C39" s="544" t="s">
        <v>331</v>
      </c>
      <c r="D39" s="515">
        <v>28931</v>
      </c>
      <c r="E39" s="516">
        <v>28931</v>
      </c>
    </row>
    <row r="40" spans="1:5" ht="12.75" customHeight="1">
      <c r="A40" s="500" t="s">
        <v>132</v>
      </c>
      <c r="B40" s="501"/>
      <c r="C40" s="543" t="s">
        <v>316</v>
      </c>
      <c r="D40" s="515">
        <v>6229</v>
      </c>
      <c r="E40" s="516">
        <v>6229</v>
      </c>
    </row>
    <row r="41" spans="1:5" ht="12.75" customHeight="1">
      <c r="A41" s="545" t="s">
        <v>1070</v>
      </c>
      <c r="B41" s="546"/>
      <c r="C41" s="546" t="s">
        <v>788</v>
      </c>
      <c r="D41" s="531"/>
      <c r="E41" s="532"/>
    </row>
    <row r="42" spans="1:5" ht="12.75" customHeight="1">
      <c r="A42" s="545" t="s">
        <v>1113</v>
      </c>
      <c r="B42" s="546"/>
      <c r="C42" s="546" t="s">
        <v>790</v>
      </c>
      <c r="D42" s="531"/>
      <c r="E42" s="532"/>
    </row>
    <row r="43" spans="1:5" ht="15.75" customHeight="1">
      <c r="A43" s="533"/>
      <c r="B43" s="534"/>
      <c r="C43" s="538" t="s">
        <v>197</v>
      </c>
      <c r="D43" s="507">
        <v>1578</v>
      </c>
      <c r="E43" s="547">
        <v>1578</v>
      </c>
    </row>
    <row r="44" spans="1:5" ht="12.75">
      <c r="A44" s="548">
        <v>1000215</v>
      </c>
      <c r="B44" s="549"/>
      <c r="C44" s="550" t="s">
        <v>181</v>
      </c>
      <c r="D44" s="516">
        <v>1561</v>
      </c>
      <c r="E44" s="551">
        <v>1561</v>
      </c>
    </row>
    <row r="45" spans="1:5" ht="26.25">
      <c r="A45" s="552" t="s">
        <v>1114</v>
      </c>
      <c r="B45" s="183" t="s">
        <v>1168</v>
      </c>
      <c r="C45" s="553" t="s">
        <v>636</v>
      </c>
      <c r="D45" s="554"/>
      <c r="E45" s="554"/>
    </row>
    <row r="46" spans="1:5" ht="12.75">
      <c r="A46" s="555">
        <v>1000207</v>
      </c>
      <c r="B46" s="556"/>
      <c r="C46" s="393" t="s">
        <v>186</v>
      </c>
      <c r="D46" s="513">
        <v>17</v>
      </c>
      <c r="E46" s="557">
        <v>17</v>
      </c>
    </row>
    <row r="47" spans="1:5" ht="12.75">
      <c r="A47" s="500">
        <v>1000207</v>
      </c>
      <c r="B47" s="558" t="s">
        <v>658</v>
      </c>
      <c r="C47" s="514" t="s">
        <v>654</v>
      </c>
      <c r="D47" s="516"/>
      <c r="E47" s="551"/>
    </row>
    <row r="48" spans="1:5" ht="12.75">
      <c r="A48" s="500">
        <v>1000207</v>
      </c>
      <c r="B48" s="558" t="s">
        <v>658</v>
      </c>
      <c r="C48" s="514" t="s">
        <v>655</v>
      </c>
      <c r="D48" s="516"/>
      <c r="E48" s="551"/>
    </row>
    <row r="49" spans="1:5" ht="12.75">
      <c r="A49" s="500">
        <v>1000207</v>
      </c>
      <c r="B49" s="558" t="s">
        <v>658</v>
      </c>
      <c r="C49" s="514" t="s">
        <v>656</v>
      </c>
      <c r="D49" s="516"/>
      <c r="E49" s="551"/>
    </row>
    <row r="50" spans="1:5" ht="12.75">
      <c r="A50" s="500">
        <v>1000207</v>
      </c>
      <c r="B50" s="558" t="s">
        <v>658</v>
      </c>
      <c r="C50" s="514" t="s">
        <v>657</v>
      </c>
      <c r="D50" s="516"/>
      <c r="E50" s="551"/>
    </row>
    <row r="51" spans="1:5" ht="12.75">
      <c r="A51" s="548">
        <v>1000207</v>
      </c>
      <c r="B51" s="549" t="s">
        <v>463</v>
      </c>
      <c r="C51" s="550" t="s">
        <v>195</v>
      </c>
      <c r="D51" s="516"/>
      <c r="E51" s="551"/>
    </row>
    <row r="52" spans="1:5" ht="12.75">
      <c r="A52" s="548">
        <v>1000207</v>
      </c>
      <c r="B52" s="549" t="s">
        <v>455</v>
      </c>
      <c r="C52" s="550" t="s">
        <v>196</v>
      </c>
      <c r="D52" s="516"/>
      <c r="E52" s="551"/>
    </row>
    <row r="53" spans="1:5" ht="12.75">
      <c r="A53" s="548"/>
      <c r="B53" s="549"/>
      <c r="C53" s="559" t="s">
        <v>1108</v>
      </c>
      <c r="D53" s="560"/>
      <c r="E53" s="561"/>
    </row>
    <row r="54" spans="1:5" ht="12.75">
      <c r="A54" s="730" t="s">
        <v>1115</v>
      </c>
      <c r="B54" s="730"/>
      <c r="C54" s="730"/>
      <c r="D54" s="730"/>
      <c r="E54" s="730"/>
    </row>
    <row r="55" spans="1:4" ht="12.75">
      <c r="A55" s="563" t="s">
        <v>665</v>
      </c>
      <c r="B55" s="564"/>
      <c r="C55" s="563"/>
      <c r="D55" s="563"/>
    </row>
    <row r="56" spans="1:4" ht="12.75">
      <c r="A56" s="731" t="s">
        <v>640</v>
      </c>
      <c r="B56" s="731"/>
      <c r="C56" s="731"/>
      <c r="D56" s="731"/>
    </row>
    <row r="57" spans="1:4" ht="12.75">
      <c r="A57" s="565"/>
      <c r="B57" s="566"/>
      <c r="C57" s="565"/>
      <c r="D57" s="565"/>
    </row>
    <row r="58" spans="1:4" ht="12.75">
      <c r="A58" s="565"/>
      <c r="B58" s="566"/>
      <c r="C58" s="565"/>
      <c r="D58" s="565"/>
    </row>
    <row r="59" spans="1:4" ht="12.75">
      <c r="A59" s="567"/>
      <c r="B59" s="568"/>
      <c r="C59" s="569"/>
      <c r="D59" s="569"/>
    </row>
    <row r="60" spans="1:4" ht="12.75">
      <c r="A60" s="565"/>
      <c r="B60" s="566"/>
      <c r="C60" s="565"/>
      <c r="D60" s="565"/>
    </row>
    <row r="61" spans="1:4" ht="13.5">
      <c r="A61" s="565"/>
      <c r="B61" s="566"/>
      <c r="C61" s="570"/>
      <c r="D61" s="570"/>
    </row>
    <row r="62" spans="3:4" ht="13.5">
      <c r="C62" s="572"/>
      <c r="D62" s="572"/>
    </row>
  </sheetData>
  <sheetProtection/>
  <mergeCells count="2">
    <mergeCell ref="A54:E54"/>
    <mergeCell ref="A56:D56"/>
  </mergeCells>
  <printOptions/>
  <pageMargins left="0.75" right="0.75" top="0.61" bottom="0.61" header="0.5" footer="0.5"/>
  <pageSetup horizontalDpi="1200" verticalDpi="1200" orientation="portrait" paperSize="9" scale="95" r:id="rId1"/>
  <ignoredErrors>
    <ignoredError sqref="A5:B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9.140625" style="3" customWidth="1"/>
    <col min="2" max="2" width="9.140625" style="44" customWidth="1"/>
    <col min="3" max="3" width="49.140625" style="3" customWidth="1"/>
    <col min="4" max="4" width="9.57421875" style="3" customWidth="1"/>
    <col min="5" max="16384" width="9.140625" style="3" customWidth="1"/>
  </cols>
  <sheetData>
    <row r="1" spans="1:4" ht="12.75">
      <c r="A1" s="23" t="s">
        <v>432</v>
      </c>
      <c r="B1" s="45"/>
      <c r="C1" s="19"/>
      <c r="D1" s="24"/>
    </row>
    <row r="2" spans="1:5" ht="12.75">
      <c r="A2" s="23"/>
      <c r="B2" s="45"/>
      <c r="C2" s="19"/>
      <c r="D2" s="24"/>
      <c r="E2" s="47" t="s">
        <v>303</v>
      </c>
    </row>
    <row r="3" spans="1:5" ht="30" customHeight="1">
      <c r="A3" s="244" t="s">
        <v>540</v>
      </c>
      <c r="B3" s="37" t="s">
        <v>541</v>
      </c>
      <c r="C3" s="132" t="s">
        <v>171</v>
      </c>
      <c r="D3" s="245" t="s">
        <v>741</v>
      </c>
      <c r="E3" s="365" t="s">
        <v>743</v>
      </c>
    </row>
    <row r="4" spans="1:5" ht="12.75" customHeight="1">
      <c r="A4" s="320"/>
      <c r="B4" s="305"/>
      <c r="C4" s="302" t="s">
        <v>700</v>
      </c>
      <c r="D4" s="320"/>
      <c r="E4" s="322"/>
    </row>
    <row r="5" spans="1:5" ht="12.75">
      <c r="A5" s="132">
        <v>1200013</v>
      </c>
      <c r="B5" s="37"/>
      <c r="C5" s="7" t="s">
        <v>1157</v>
      </c>
      <c r="D5" s="248"/>
      <c r="E5" s="132"/>
    </row>
    <row r="6" spans="1:5" ht="12.75">
      <c r="A6" s="132">
        <v>1200088</v>
      </c>
      <c r="B6" s="37"/>
      <c r="C6" s="4" t="s">
        <v>1046</v>
      </c>
      <c r="D6" s="20"/>
      <c r="E6" s="21"/>
    </row>
    <row r="7" spans="1:5" ht="12.75">
      <c r="A7" s="173">
        <v>1200062</v>
      </c>
      <c r="B7" s="159"/>
      <c r="C7" s="152" t="s">
        <v>1047</v>
      </c>
      <c r="D7" s="154"/>
      <c r="E7" s="153"/>
    </row>
    <row r="8" spans="1:5" ht="12.75">
      <c r="A8" s="246">
        <v>1200070</v>
      </c>
      <c r="B8" s="159"/>
      <c r="C8" s="152" t="s">
        <v>1049</v>
      </c>
      <c r="D8" s="157"/>
      <c r="E8" s="153"/>
    </row>
    <row r="9" spans="1:5" ht="12.75">
      <c r="A9" s="246" t="s">
        <v>161</v>
      </c>
      <c r="B9" s="158"/>
      <c r="C9" s="151" t="s">
        <v>1052</v>
      </c>
      <c r="D9" s="153"/>
      <c r="E9" s="153"/>
    </row>
    <row r="10" spans="1:5" ht="12.75">
      <c r="A10" s="246" t="s">
        <v>161</v>
      </c>
      <c r="B10" s="166" t="s">
        <v>1091</v>
      </c>
      <c r="C10" s="151" t="s">
        <v>1052</v>
      </c>
      <c r="D10" s="153"/>
      <c r="E10" s="153"/>
    </row>
    <row r="11" spans="1:5" ht="12.75">
      <c r="A11" s="132" t="s">
        <v>136</v>
      </c>
      <c r="B11" s="37"/>
      <c r="C11" s="151" t="s">
        <v>162</v>
      </c>
      <c r="D11" s="7"/>
      <c r="E11" s="153"/>
    </row>
    <row r="12" spans="1:5" ht="12.75">
      <c r="A12" s="174" t="s">
        <v>832</v>
      </c>
      <c r="B12" s="158"/>
      <c r="C12" s="175" t="s">
        <v>833</v>
      </c>
      <c r="D12" s="21"/>
      <c r="E12" s="21"/>
    </row>
    <row r="13" spans="1:5" ht="12.75">
      <c r="A13" s="304"/>
      <c r="B13" s="305"/>
      <c r="C13" s="309" t="s">
        <v>197</v>
      </c>
      <c r="D13" s="303"/>
      <c r="E13" s="303"/>
    </row>
    <row r="14" spans="1:5" ht="12.75">
      <c r="A14" s="248">
        <v>1000215</v>
      </c>
      <c r="B14" s="38"/>
      <c r="C14" s="22" t="s">
        <v>181</v>
      </c>
      <c r="D14" s="21"/>
      <c r="E14" s="21"/>
    </row>
    <row r="15" spans="1:5" ht="20.25">
      <c r="A15" s="248" t="s">
        <v>1111</v>
      </c>
      <c r="B15" s="385" t="s">
        <v>1168</v>
      </c>
      <c r="C15" s="22" t="s">
        <v>636</v>
      </c>
      <c r="D15" s="250"/>
      <c r="E15" s="250"/>
    </row>
    <row r="16" spans="1:5" ht="12.75">
      <c r="A16" s="249">
        <v>1000207</v>
      </c>
      <c r="B16" s="235"/>
      <c r="C16" s="236" t="s">
        <v>186</v>
      </c>
      <c r="D16" s="234"/>
      <c r="E16" s="234"/>
    </row>
    <row r="17" spans="1:5" ht="29.25" customHeight="1">
      <c r="A17" s="248">
        <v>1000207</v>
      </c>
      <c r="B17" s="38" t="s">
        <v>456</v>
      </c>
      <c r="C17" s="7" t="s">
        <v>1022</v>
      </c>
      <c r="D17" s="21"/>
      <c r="E17" s="21"/>
    </row>
    <row r="18" spans="1:5" ht="12.75">
      <c r="A18" s="132">
        <v>1000207</v>
      </c>
      <c r="B18" s="366" t="s">
        <v>658</v>
      </c>
      <c r="C18" s="7" t="s">
        <v>654</v>
      </c>
      <c r="D18" s="250">
        <v>0</v>
      </c>
      <c r="E18" s="250">
        <v>0</v>
      </c>
    </row>
    <row r="19" spans="1:5" ht="12.75">
      <c r="A19" s="132">
        <v>1000207</v>
      </c>
      <c r="B19" s="366" t="s">
        <v>658</v>
      </c>
      <c r="C19" s="7" t="s">
        <v>655</v>
      </c>
      <c r="D19" s="250">
        <v>0</v>
      </c>
      <c r="E19" s="250">
        <v>0</v>
      </c>
    </row>
    <row r="20" spans="1:5" ht="12.75">
      <c r="A20" s="132">
        <v>1000207</v>
      </c>
      <c r="B20" s="366" t="s">
        <v>658</v>
      </c>
      <c r="C20" s="7" t="s">
        <v>656</v>
      </c>
      <c r="D20" s="250">
        <v>0</v>
      </c>
      <c r="E20" s="250">
        <v>0</v>
      </c>
    </row>
    <row r="21" spans="1:5" ht="12.75">
      <c r="A21" s="132">
        <v>1000207</v>
      </c>
      <c r="B21" s="366" t="s">
        <v>658</v>
      </c>
      <c r="C21" s="7" t="s">
        <v>657</v>
      </c>
      <c r="D21" s="250">
        <v>0</v>
      </c>
      <c r="E21" s="250">
        <v>0</v>
      </c>
    </row>
    <row r="22" spans="1:5" ht="12.75">
      <c r="A22" s="248">
        <v>1000207</v>
      </c>
      <c r="B22" s="38" t="s">
        <v>463</v>
      </c>
      <c r="C22" s="22" t="s">
        <v>195</v>
      </c>
      <c r="D22" s="21"/>
      <c r="E22" s="21"/>
    </row>
    <row r="23" spans="1:5" ht="12.75">
      <c r="A23" s="248">
        <v>1000207</v>
      </c>
      <c r="B23" s="38" t="s">
        <v>455</v>
      </c>
      <c r="C23" s="22" t="s">
        <v>196</v>
      </c>
      <c r="D23" s="21"/>
      <c r="E23" s="21"/>
    </row>
    <row r="24" spans="1:3" ht="12.75">
      <c r="A24" s="58" t="s">
        <v>1112</v>
      </c>
      <c r="B24" s="128"/>
      <c r="C24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9.140625" style="138" customWidth="1"/>
    <col min="2" max="2" width="9.140625" style="44" customWidth="1"/>
    <col min="3" max="3" width="53.7109375" style="3" customWidth="1"/>
    <col min="4" max="16384" width="9.140625" style="3" customWidth="1"/>
  </cols>
  <sheetData>
    <row r="1" spans="1:4" ht="15.75" customHeight="1">
      <c r="A1" s="176"/>
      <c r="B1" s="41"/>
      <c r="C1" s="24"/>
      <c r="D1" s="24"/>
    </row>
    <row r="2" spans="1:4" ht="15.75" customHeight="1">
      <c r="A2" s="176"/>
      <c r="B2" s="41" t="s">
        <v>491</v>
      </c>
      <c r="C2" s="24"/>
      <c r="D2" s="24"/>
    </row>
    <row r="3" spans="1:5" ht="12.75">
      <c r="A3" s="177"/>
      <c r="B3" s="129"/>
      <c r="C3" s="24"/>
      <c r="D3" s="24"/>
      <c r="E3" s="47" t="s">
        <v>1138</v>
      </c>
    </row>
    <row r="4" spans="1:5" s="2" customFormat="1" ht="32.25" customHeight="1">
      <c r="A4" s="244" t="s">
        <v>540</v>
      </c>
      <c r="B4" s="37" t="s">
        <v>541</v>
      </c>
      <c r="C4" s="132" t="s">
        <v>171</v>
      </c>
      <c r="D4" s="245" t="s">
        <v>741</v>
      </c>
      <c r="E4" s="365" t="s">
        <v>743</v>
      </c>
    </row>
    <row r="5" spans="1:5" s="2" customFormat="1" ht="12.75" customHeight="1">
      <c r="A5" s="325"/>
      <c r="B5" s="310"/>
      <c r="C5" s="302" t="s">
        <v>148</v>
      </c>
      <c r="D5" s="302"/>
      <c r="E5" s="318"/>
    </row>
    <row r="6" spans="1:5" s="2" customFormat="1" ht="12.75" customHeight="1">
      <c r="A6" s="132">
        <v>1200039</v>
      </c>
      <c r="B6" s="37" t="s">
        <v>456</v>
      </c>
      <c r="C6" s="7" t="s">
        <v>163</v>
      </c>
      <c r="D6" s="7"/>
      <c r="E6" s="153"/>
    </row>
    <row r="7" spans="1:5" s="2" customFormat="1" ht="12.75" customHeight="1">
      <c r="A7" s="132">
        <v>1200039</v>
      </c>
      <c r="B7" s="386" t="s">
        <v>658</v>
      </c>
      <c r="C7" s="7" t="s">
        <v>684</v>
      </c>
      <c r="D7" s="156">
        <v>0</v>
      </c>
      <c r="E7" s="323">
        <v>0</v>
      </c>
    </row>
    <row r="8" spans="1:5" s="2" customFormat="1" ht="12.75" customHeight="1">
      <c r="A8" s="132">
        <v>1200047</v>
      </c>
      <c r="B8" s="37" t="s">
        <v>456</v>
      </c>
      <c r="C8" s="7" t="s">
        <v>165</v>
      </c>
      <c r="D8" s="156"/>
      <c r="E8" s="323"/>
    </row>
    <row r="9" spans="1:5" s="2" customFormat="1" ht="12.75" customHeight="1">
      <c r="A9" s="132">
        <v>1200047</v>
      </c>
      <c r="B9" s="386" t="s">
        <v>658</v>
      </c>
      <c r="C9" s="7" t="s">
        <v>685</v>
      </c>
      <c r="D9" s="156">
        <v>0</v>
      </c>
      <c r="E9" s="323">
        <v>0</v>
      </c>
    </row>
    <row r="10" spans="1:5" s="2" customFormat="1" ht="12.75" customHeight="1">
      <c r="A10" s="132" t="s">
        <v>167</v>
      </c>
      <c r="B10" s="37" t="s">
        <v>456</v>
      </c>
      <c r="C10" s="7" t="s">
        <v>326</v>
      </c>
      <c r="D10" s="156"/>
      <c r="E10" s="323"/>
    </row>
    <row r="11" spans="1:5" s="2" customFormat="1" ht="12.75" customHeight="1">
      <c r="A11" s="132" t="s">
        <v>167</v>
      </c>
      <c r="B11" s="386" t="s">
        <v>658</v>
      </c>
      <c r="C11" s="7" t="s">
        <v>686</v>
      </c>
      <c r="D11" s="156">
        <v>0</v>
      </c>
      <c r="E11" s="323">
        <v>0</v>
      </c>
    </row>
    <row r="12" spans="1:5" s="2" customFormat="1" ht="12.75" customHeight="1">
      <c r="A12" s="132">
        <v>1100064</v>
      </c>
      <c r="B12" s="37" t="s">
        <v>456</v>
      </c>
      <c r="C12" s="7" t="s">
        <v>433</v>
      </c>
      <c r="D12" s="156"/>
      <c r="E12" s="323"/>
    </row>
    <row r="13" spans="1:5" s="2" customFormat="1" ht="12.75" customHeight="1">
      <c r="A13" s="132">
        <v>1100072</v>
      </c>
      <c r="B13" s="37" t="s">
        <v>456</v>
      </c>
      <c r="C13" s="7" t="s">
        <v>478</v>
      </c>
      <c r="D13" s="156"/>
      <c r="E13" s="323"/>
    </row>
    <row r="14" spans="1:5" s="2" customFormat="1" ht="12.75" customHeight="1">
      <c r="A14" s="132">
        <v>1000017</v>
      </c>
      <c r="B14" s="37" t="s">
        <v>456</v>
      </c>
      <c r="C14" s="7" t="s">
        <v>466</v>
      </c>
      <c r="D14" s="156"/>
      <c r="E14" s="323"/>
    </row>
    <row r="15" spans="1:5" s="2" customFormat="1" ht="12.75" customHeight="1">
      <c r="A15" s="132">
        <v>1000017</v>
      </c>
      <c r="B15" s="386" t="s">
        <v>658</v>
      </c>
      <c r="C15" s="7" t="s">
        <v>1169</v>
      </c>
      <c r="D15" s="156">
        <v>0</v>
      </c>
      <c r="E15" s="323">
        <v>0</v>
      </c>
    </row>
    <row r="16" spans="1:5" s="2" customFormat="1" ht="12.75" customHeight="1">
      <c r="A16" s="132">
        <v>1000025</v>
      </c>
      <c r="B16" s="37" t="s">
        <v>456</v>
      </c>
      <c r="C16" s="7" t="s">
        <v>467</v>
      </c>
      <c r="D16" s="155"/>
      <c r="E16" s="323"/>
    </row>
    <row r="17" spans="1:5" s="2" customFormat="1" ht="12.75" customHeight="1">
      <c r="A17" s="300"/>
      <c r="B17" s="305"/>
      <c r="C17" s="309" t="s">
        <v>270</v>
      </c>
      <c r="D17" s="317"/>
      <c r="E17" s="326"/>
    </row>
    <row r="18" spans="1:5" s="2" customFormat="1" ht="12.75" customHeight="1">
      <c r="A18" s="132">
        <v>1000074</v>
      </c>
      <c r="B18" s="37" t="s">
        <v>456</v>
      </c>
      <c r="C18" s="7" t="s">
        <v>468</v>
      </c>
      <c r="D18" s="156"/>
      <c r="E18" s="323"/>
    </row>
    <row r="19" spans="1:5" s="2" customFormat="1" ht="30" customHeight="1">
      <c r="A19" s="132">
        <v>1000074</v>
      </c>
      <c r="B19" s="386" t="s">
        <v>658</v>
      </c>
      <c r="C19" s="7" t="s">
        <v>687</v>
      </c>
      <c r="D19" s="156">
        <v>0</v>
      </c>
      <c r="E19" s="323">
        <v>0</v>
      </c>
    </row>
    <row r="20" spans="1:5" s="2" customFormat="1" ht="12.75" customHeight="1">
      <c r="A20" s="299" t="s">
        <v>1117</v>
      </c>
      <c r="B20" s="37"/>
      <c r="C20" s="242" t="s">
        <v>1118</v>
      </c>
      <c r="D20" s="156"/>
      <c r="E20" s="323"/>
    </row>
    <row r="21" spans="1:5" s="2" customFormat="1" ht="30.75" customHeight="1">
      <c r="A21" s="132">
        <v>1000116</v>
      </c>
      <c r="B21" s="37" t="s">
        <v>456</v>
      </c>
      <c r="C21" s="7" t="s">
        <v>469</v>
      </c>
      <c r="D21" s="156"/>
      <c r="E21" s="323"/>
    </row>
    <row r="22" spans="1:5" s="2" customFormat="1" ht="12.75" customHeight="1">
      <c r="A22" s="324" t="s">
        <v>832</v>
      </c>
      <c r="B22" s="158"/>
      <c r="C22" s="232" t="s">
        <v>833</v>
      </c>
      <c r="D22" s="156"/>
      <c r="E22" s="323"/>
    </row>
    <row r="23" spans="1:5" s="2" customFormat="1" ht="12.75" customHeight="1">
      <c r="A23" s="132">
        <v>1900026</v>
      </c>
      <c r="B23" s="37" t="s">
        <v>456</v>
      </c>
      <c r="C23" s="7" t="s">
        <v>170</v>
      </c>
      <c r="D23" s="7"/>
      <c r="E23" s="153"/>
    </row>
    <row r="24" spans="1:5" s="2" customFormat="1" ht="12.75" customHeight="1">
      <c r="A24" s="132">
        <v>1000165</v>
      </c>
      <c r="B24" s="37" t="s">
        <v>456</v>
      </c>
      <c r="C24" s="7" t="s">
        <v>470</v>
      </c>
      <c r="D24" s="130"/>
      <c r="E24" s="153"/>
    </row>
    <row r="25" spans="1:5" s="2" customFormat="1" ht="12.75" customHeight="1">
      <c r="A25" s="132" t="s">
        <v>168</v>
      </c>
      <c r="B25" s="37" t="s">
        <v>456</v>
      </c>
      <c r="C25" s="7" t="s">
        <v>332</v>
      </c>
      <c r="D25" s="130"/>
      <c r="E25" s="153"/>
    </row>
    <row r="26" spans="1:5" s="2" customFormat="1" ht="12.75" customHeight="1">
      <c r="A26" s="132">
        <v>1700061</v>
      </c>
      <c r="B26" s="37" t="s">
        <v>456</v>
      </c>
      <c r="C26" s="7" t="s">
        <v>477</v>
      </c>
      <c r="D26" s="8"/>
      <c r="E26" s="153"/>
    </row>
    <row r="27" spans="1:5" s="2" customFormat="1" ht="12.75" customHeight="1">
      <c r="A27" s="132">
        <v>1000124</v>
      </c>
      <c r="B27" s="37" t="s">
        <v>456</v>
      </c>
      <c r="C27" s="7" t="s">
        <v>471</v>
      </c>
      <c r="D27" s="7"/>
      <c r="E27" s="153"/>
    </row>
    <row r="28" spans="1:5" s="2" customFormat="1" ht="12.75" customHeight="1">
      <c r="A28" s="132">
        <v>1000132</v>
      </c>
      <c r="B28" s="37" t="s">
        <v>456</v>
      </c>
      <c r="C28" s="7" t="s">
        <v>479</v>
      </c>
      <c r="D28" s="7"/>
      <c r="E28" s="153"/>
    </row>
    <row r="29" spans="1:5" s="2" customFormat="1" ht="12.75" customHeight="1">
      <c r="A29" s="132">
        <v>1000140</v>
      </c>
      <c r="B29" s="37" t="s">
        <v>456</v>
      </c>
      <c r="C29" s="7" t="s">
        <v>472</v>
      </c>
      <c r="D29" s="7"/>
      <c r="E29" s="153"/>
    </row>
    <row r="30" spans="1:5" s="2" customFormat="1" ht="12.75" customHeight="1">
      <c r="A30" s="132">
        <v>1000173</v>
      </c>
      <c r="B30" s="37" t="s">
        <v>456</v>
      </c>
      <c r="C30" s="7" t="s">
        <v>473</v>
      </c>
      <c r="D30" s="120"/>
      <c r="E30" s="153"/>
    </row>
    <row r="31" spans="1:5" s="2" customFormat="1" ht="12.75" customHeight="1">
      <c r="A31" s="300">
        <v>1000215</v>
      </c>
      <c r="B31" s="301" t="s">
        <v>456</v>
      </c>
      <c r="C31" s="302" t="s">
        <v>474</v>
      </c>
      <c r="D31" s="330"/>
      <c r="E31" s="318"/>
    </row>
    <row r="32" spans="1:5" s="2" customFormat="1" ht="12.75" customHeight="1">
      <c r="A32" s="7"/>
      <c r="B32" s="7"/>
      <c r="C32" s="327" t="s">
        <v>480</v>
      </c>
      <c r="D32" s="328"/>
      <c r="E32" s="329"/>
    </row>
    <row r="33" spans="1:5" s="2" customFormat="1" ht="12.75" customHeight="1">
      <c r="A33" s="7"/>
      <c r="B33" s="7"/>
      <c r="C33" s="327" t="s">
        <v>481</v>
      </c>
      <c r="D33" s="328"/>
      <c r="E33" s="329"/>
    </row>
    <row r="50" spans="1:4" ht="12.75">
      <c r="A50" s="178"/>
      <c r="B50" s="43"/>
      <c r="C50" s="14"/>
      <c r="D50" s="14"/>
    </row>
    <row r="51" spans="1:4" ht="12.75">
      <c r="A51" s="178"/>
      <c r="B51" s="43"/>
      <c r="C51" s="14"/>
      <c r="D51" s="14"/>
    </row>
    <row r="52" spans="1:4" ht="12.75">
      <c r="A52" s="12"/>
      <c r="B52" s="42"/>
      <c r="C52" s="16"/>
      <c r="D52" s="16"/>
    </row>
    <row r="53" spans="1:4" ht="12.75">
      <c r="A53" s="178"/>
      <c r="B53" s="43"/>
      <c r="C53" s="14"/>
      <c r="D53" s="14"/>
    </row>
    <row r="54" spans="1:4" ht="12.75">
      <c r="A54" s="178"/>
      <c r="B54" s="43"/>
      <c r="C54" s="17"/>
      <c r="D54" s="17"/>
    </row>
    <row r="55" spans="3:4" ht="12.75">
      <c r="C55" s="15"/>
      <c r="D55" s="15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140625" style="138" customWidth="1"/>
    <col min="2" max="2" width="9.140625" style="44" customWidth="1"/>
    <col min="3" max="3" width="53.7109375" style="3" customWidth="1"/>
    <col min="4" max="16384" width="9.140625" style="3" customWidth="1"/>
  </cols>
  <sheetData>
    <row r="1" spans="1:4" ht="15.75" customHeight="1">
      <c r="A1" s="176"/>
      <c r="B1" s="41"/>
      <c r="C1" s="124"/>
      <c r="D1" s="124"/>
    </row>
    <row r="2" spans="1:4" ht="15.75" customHeight="1">
      <c r="A2" s="176"/>
      <c r="B2" s="41" t="s">
        <v>538</v>
      </c>
      <c r="C2" s="124"/>
      <c r="D2" s="124"/>
    </row>
    <row r="3" spans="1:4" ht="15.75" customHeight="1">
      <c r="A3" s="176"/>
      <c r="B3" s="41" t="s">
        <v>537</v>
      </c>
      <c r="C3" s="124"/>
      <c r="D3" s="124"/>
    </row>
    <row r="4" spans="1:5" ht="12.75">
      <c r="A4" s="177"/>
      <c r="B4" s="129"/>
      <c r="C4" s="124"/>
      <c r="D4" s="124"/>
      <c r="E4" s="47" t="s">
        <v>1139</v>
      </c>
    </row>
    <row r="5" spans="1:5" s="2" customFormat="1" ht="32.25" customHeight="1">
      <c r="A5" s="244" t="s">
        <v>540</v>
      </c>
      <c r="B5" s="37" t="s">
        <v>541</v>
      </c>
      <c r="C5" s="132" t="s">
        <v>171</v>
      </c>
      <c r="D5" s="245" t="s">
        <v>741</v>
      </c>
      <c r="E5" s="365" t="s">
        <v>743</v>
      </c>
    </row>
    <row r="6" spans="1:5" s="2" customFormat="1" ht="12.75" customHeight="1">
      <c r="A6" s="325"/>
      <c r="B6" s="310"/>
      <c r="C6" s="302" t="s">
        <v>148</v>
      </c>
      <c r="D6" s="302"/>
      <c r="E6" s="318"/>
    </row>
    <row r="7" spans="1:5" s="2" customFormat="1" ht="12.75" customHeight="1">
      <c r="A7" s="331"/>
      <c r="B7" s="248"/>
      <c r="C7" s="120" t="s">
        <v>475</v>
      </c>
      <c r="D7" s="130"/>
      <c r="E7" s="153"/>
    </row>
    <row r="8" spans="1:5" s="2" customFormat="1" ht="12.75" customHeight="1">
      <c r="A8" s="132">
        <v>1200039</v>
      </c>
      <c r="B8" s="132"/>
      <c r="C8" s="120" t="s">
        <v>163</v>
      </c>
      <c r="D8" s="7"/>
      <c r="E8" s="153"/>
    </row>
    <row r="9" spans="1:5" s="2" customFormat="1" ht="12.75" customHeight="1">
      <c r="A9" s="132">
        <v>1200039</v>
      </c>
      <c r="B9" s="386" t="s">
        <v>658</v>
      </c>
      <c r="C9" s="120" t="s">
        <v>684</v>
      </c>
      <c r="D9" s="156">
        <v>0</v>
      </c>
      <c r="E9" s="323">
        <v>0</v>
      </c>
    </row>
    <row r="10" spans="1:5" s="2" customFormat="1" ht="12.75" customHeight="1">
      <c r="A10" s="132">
        <v>1200047</v>
      </c>
      <c r="B10" s="132"/>
      <c r="C10" s="120" t="s">
        <v>165</v>
      </c>
      <c r="D10" s="156"/>
      <c r="E10" s="323"/>
    </row>
    <row r="11" spans="1:5" s="2" customFormat="1" ht="12.75" customHeight="1">
      <c r="A11" s="132">
        <v>1200047</v>
      </c>
      <c r="B11" s="386" t="s">
        <v>658</v>
      </c>
      <c r="C11" s="120" t="s">
        <v>685</v>
      </c>
      <c r="D11" s="156">
        <v>0</v>
      </c>
      <c r="E11" s="323">
        <v>0</v>
      </c>
    </row>
    <row r="12" spans="1:5" s="2" customFormat="1" ht="12.75" customHeight="1">
      <c r="A12" s="132" t="s">
        <v>167</v>
      </c>
      <c r="B12" s="37"/>
      <c r="C12" s="7" t="s">
        <v>326</v>
      </c>
      <c r="D12" s="156"/>
      <c r="E12" s="323"/>
    </row>
    <row r="13" spans="1:5" s="2" customFormat="1" ht="12.75" customHeight="1">
      <c r="A13" s="132" t="s">
        <v>167</v>
      </c>
      <c r="B13" s="386" t="s">
        <v>658</v>
      </c>
      <c r="C13" s="7" t="s">
        <v>686</v>
      </c>
      <c r="D13" s="156">
        <v>0</v>
      </c>
      <c r="E13" s="323">
        <v>0</v>
      </c>
    </row>
    <row r="14" spans="1:5" s="2" customFormat="1" ht="12.75" customHeight="1">
      <c r="A14" s="132">
        <v>1000017</v>
      </c>
      <c r="B14" s="132"/>
      <c r="C14" s="120" t="s">
        <v>466</v>
      </c>
      <c r="D14" s="7"/>
      <c r="E14" s="153"/>
    </row>
    <row r="15" spans="1:5" s="2" customFormat="1" ht="12.75" customHeight="1">
      <c r="A15" s="132">
        <v>1000025</v>
      </c>
      <c r="B15" s="132"/>
      <c r="C15" s="120" t="s">
        <v>467</v>
      </c>
      <c r="D15" s="7"/>
      <c r="E15" s="153"/>
    </row>
    <row r="16" spans="1:5" s="2" customFormat="1" ht="12.75" customHeight="1">
      <c r="A16" s="304"/>
      <c r="B16" s="304"/>
      <c r="C16" s="309" t="s">
        <v>270</v>
      </c>
      <c r="D16" s="333"/>
      <c r="E16" s="318"/>
    </row>
    <row r="17" spans="1:5" s="2" customFormat="1" ht="12.75" customHeight="1">
      <c r="A17" s="132">
        <v>1000074</v>
      </c>
      <c r="B17" s="132"/>
      <c r="C17" s="120" t="s">
        <v>468</v>
      </c>
      <c r="D17" s="130"/>
      <c r="E17" s="153"/>
    </row>
    <row r="18" spans="1:5" s="2" customFormat="1" ht="30.75" customHeight="1">
      <c r="A18" s="132">
        <v>1000074</v>
      </c>
      <c r="B18" s="386" t="s">
        <v>658</v>
      </c>
      <c r="C18" s="120" t="s">
        <v>687</v>
      </c>
      <c r="D18" s="156">
        <v>0</v>
      </c>
      <c r="E18" s="323">
        <v>0</v>
      </c>
    </row>
    <row r="19" spans="1:5" s="2" customFormat="1" ht="12.75" customHeight="1">
      <c r="A19" s="247" t="s">
        <v>1117</v>
      </c>
      <c r="B19" s="37"/>
      <c r="C19" s="233" t="s">
        <v>1118</v>
      </c>
      <c r="D19" s="130"/>
      <c r="E19" s="153"/>
    </row>
    <row r="20" spans="1:5" s="2" customFormat="1" ht="31.5" customHeight="1">
      <c r="A20" s="132">
        <v>1000116</v>
      </c>
      <c r="B20" s="132"/>
      <c r="C20" s="120" t="s">
        <v>469</v>
      </c>
      <c r="D20" s="130"/>
      <c r="E20" s="153"/>
    </row>
    <row r="21" spans="1:5" s="2" customFormat="1" ht="12.75" customHeight="1">
      <c r="A21" s="174" t="s">
        <v>832</v>
      </c>
      <c r="B21" s="158"/>
      <c r="C21" s="175" t="s">
        <v>833</v>
      </c>
      <c r="D21" s="171"/>
      <c r="E21" s="332"/>
    </row>
    <row r="22" spans="1:5" s="2" customFormat="1" ht="12.75" customHeight="1">
      <c r="A22" s="132">
        <v>1900026</v>
      </c>
      <c r="B22" s="132"/>
      <c r="C22" s="120" t="s">
        <v>170</v>
      </c>
      <c r="D22" s="7"/>
      <c r="E22" s="153"/>
    </row>
    <row r="23" spans="1:5" s="2" customFormat="1" ht="12.75" customHeight="1">
      <c r="A23" s="132">
        <v>1900034</v>
      </c>
      <c r="B23" s="132"/>
      <c r="C23" s="120" t="s">
        <v>178</v>
      </c>
      <c r="D23" s="130"/>
      <c r="E23" s="153"/>
    </row>
    <row r="24" spans="1:5" s="2" customFormat="1" ht="12.75" customHeight="1">
      <c r="A24" s="132">
        <v>1900042</v>
      </c>
      <c r="B24" s="132"/>
      <c r="C24" s="120" t="s">
        <v>179</v>
      </c>
      <c r="D24" s="8"/>
      <c r="E24" s="153"/>
    </row>
    <row r="25" spans="1:5" s="2" customFormat="1" ht="12.75" customHeight="1">
      <c r="A25" s="132"/>
      <c r="B25" s="132"/>
      <c r="C25" s="120" t="s">
        <v>579</v>
      </c>
      <c r="D25" s="7"/>
      <c r="E25" s="153"/>
    </row>
    <row r="26" spans="1:5" s="2" customFormat="1" ht="12.75" customHeight="1">
      <c r="A26" s="132"/>
      <c r="B26" s="132"/>
      <c r="C26" s="120" t="s">
        <v>580</v>
      </c>
      <c r="D26" s="7"/>
      <c r="E26" s="153"/>
    </row>
    <row r="27" spans="1:5" s="2" customFormat="1" ht="12.75" customHeight="1">
      <c r="A27" s="132"/>
      <c r="B27" s="132"/>
      <c r="C27" s="120" t="s">
        <v>581</v>
      </c>
      <c r="D27" s="7"/>
      <c r="E27" s="153"/>
    </row>
    <row r="28" spans="1:5" s="2" customFormat="1" ht="12.75" customHeight="1">
      <c r="A28" s="132"/>
      <c r="B28" s="132"/>
      <c r="C28" s="120" t="s">
        <v>582</v>
      </c>
      <c r="D28" s="120"/>
      <c r="E28" s="153"/>
    </row>
    <row r="29" spans="1:5" ht="12.75" customHeight="1">
      <c r="A29" s="132">
        <v>1000165</v>
      </c>
      <c r="B29" s="132"/>
      <c r="C29" s="120" t="s">
        <v>470</v>
      </c>
      <c r="D29" s="120"/>
      <c r="E29" s="153"/>
    </row>
    <row r="30" spans="1:5" ht="12.75" customHeight="1">
      <c r="A30" s="132" t="s">
        <v>168</v>
      </c>
      <c r="B30" s="38"/>
      <c r="C30" s="7" t="s">
        <v>332</v>
      </c>
      <c r="D30" s="120"/>
      <c r="E30" s="153"/>
    </row>
    <row r="31" spans="1:5" ht="26.25">
      <c r="A31" s="132">
        <v>1700061</v>
      </c>
      <c r="B31" s="132"/>
      <c r="C31" s="120" t="s">
        <v>477</v>
      </c>
      <c r="D31" s="120"/>
      <c r="E31" s="153"/>
    </row>
    <row r="32" spans="1:5" ht="26.25">
      <c r="A32" s="132">
        <v>1000124</v>
      </c>
      <c r="B32" s="132"/>
      <c r="C32" s="120" t="s">
        <v>471</v>
      </c>
      <c r="D32" s="120"/>
      <c r="E32" s="153"/>
    </row>
    <row r="33" spans="1:5" ht="26.25">
      <c r="A33" s="132">
        <v>1000132</v>
      </c>
      <c r="B33" s="132"/>
      <c r="C33" s="120" t="s">
        <v>476</v>
      </c>
      <c r="D33" s="21"/>
      <c r="E33" s="21"/>
    </row>
    <row r="34" spans="1:5" ht="12.75">
      <c r="A34" s="132">
        <v>1000140</v>
      </c>
      <c r="B34" s="132"/>
      <c r="C34" s="120" t="s">
        <v>472</v>
      </c>
      <c r="D34" s="21"/>
      <c r="E34" s="21"/>
    </row>
    <row r="35" spans="1:5" ht="12.75">
      <c r="A35" s="132">
        <v>1000173</v>
      </c>
      <c r="B35" s="132"/>
      <c r="C35" s="120" t="s">
        <v>473</v>
      </c>
      <c r="D35" s="21"/>
      <c r="E35" s="21"/>
    </row>
    <row r="36" spans="1:5" ht="12.75">
      <c r="A36" s="300">
        <v>1000215</v>
      </c>
      <c r="B36" s="300"/>
      <c r="C36" s="319" t="s">
        <v>474</v>
      </c>
      <c r="D36" s="303"/>
      <c r="E36" s="303"/>
    </row>
    <row r="37" spans="1:5" ht="12.75">
      <c r="A37" s="331"/>
      <c r="B37" s="248"/>
      <c r="C37" s="327" t="s">
        <v>480</v>
      </c>
      <c r="D37" s="328"/>
      <c r="E37" s="329"/>
    </row>
    <row r="38" spans="1:5" ht="12.75">
      <c r="A38" s="331"/>
      <c r="B38" s="248"/>
      <c r="C38" s="327" t="s">
        <v>481</v>
      </c>
      <c r="D38" s="328"/>
      <c r="E38" s="329"/>
    </row>
    <row r="39" spans="1:2" ht="12.75">
      <c r="A39" s="179"/>
      <c r="B39" s="128" t="s">
        <v>1025</v>
      </c>
    </row>
    <row r="40" spans="1:3" ht="12.75">
      <c r="A40" s="137"/>
      <c r="B40" s="128" t="s">
        <v>539</v>
      </c>
      <c r="C40" s="58"/>
    </row>
    <row r="41" spans="1:3" ht="12.75">
      <c r="A41" s="137"/>
      <c r="B41" s="128"/>
      <c r="C41" s="58"/>
    </row>
    <row r="46" spans="1:4" ht="12.75">
      <c r="A46" s="178"/>
      <c r="B46" s="43"/>
      <c r="C46" s="14"/>
      <c r="D46" s="150"/>
    </row>
    <row r="47" spans="1:4" ht="12.75">
      <c r="A47" s="178"/>
      <c r="B47" s="43"/>
      <c r="C47" s="14"/>
      <c r="D47" s="14"/>
    </row>
    <row r="48" spans="1:4" ht="12.75">
      <c r="A48" s="12"/>
      <c r="B48" s="42"/>
      <c r="C48" s="16"/>
      <c r="D48" s="16"/>
    </row>
    <row r="49" spans="1:4" ht="12.75">
      <c r="A49" s="178"/>
      <c r="B49" s="43"/>
      <c r="C49" s="14"/>
      <c r="D49" s="14"/>
    </row>
    <row r="50" spans="1:4" ht="12.75">
      <c r="A50" s="178"/>
      <c r="B50" s="43"/>
      <c r="C50" s="17"/>
      <c r="D50" s="17"/>
    </row>
    <row r="51" spans="3:4" ht="12.75">
      <c r="C51" s="15"/>
      <c r="D51" s="15"/>
    </row>
  </sheetData>
  <sheetProtection/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zoomScale="90" zoomScaleNormal="90" zoomScalePageLayoutView="0" workbookViewId="0" topLeftCell="A1">
      <selection activeCell="E36" sqref="E36"/>
    </sheetView>
  </sheetViews>
  <sheetFormatPr defaultColWidth="9.140625" defaultRowHeight="12.75"/>
  <cols>
    <col min="1" max="1" width="9.140625" style="496" customWidth="1"/>
    <col min="2" max="2" width="10.140625" style="571" customWidth="1"/>
    <col min="3" max="3" width="49.140625" style="496" customWidth="1"/>
    <col min="4" max="4" width="10.140625" style="496" customWidth="1"/>
    <col min="5" max="5" width="8.57421875" style="496" customWidth="1"/>
    <col min="6" max="16384" width="9.140625" style="496" customWidth="1"/>
  </cols>
  <sheetData>
    <row r="1" spans="1:2" ht="15.75" customHeight="1">
      <c r="A1" s="494" t="s">
        <v>412</v>
      </c>
      <c r="B1" s="495"/>
    </row>
    <row r="2" spans="1:2" ht="15.75" customHeight="1">
      <c r="A2" s="494"/>
      <c r="B2" s="495"/>
    </row>
    <row r="3" spans="1:5" ht="15.75" customHeight="1">
      <c r="A3" s="573"/>
      <c r="B3" s="574"/>
      <c r="E3" s="499" t="s">
        <v>1140</v>
      </c>
    </row>
    <row r="4" spans="1:5" ht="31.5" customHeight="1">
      <c r="A4" s="500" t="s">
        <v>540</v>
      </c>
      <c r="B4" s="501" t="s">
        <v>541</v>
      </c>
      <c r="C4" s="500" t="s">
        <v>171</v>
      </c>
      <c r="D4" s="502" t="s">
        <v>741</v>
      </c>
      <c r="E4" s="502" t="s">
        <v>743</v>
      </c>
    </row>
    <row r="5" spans="1:5" ht="12.75" customHeight="1">
      <c r="A5" s="533"/>
      <c r="B5" s="534"/>
      <c r="C5" s="506" t="s">
        <v>148</v>
      </c>
      <c r="D5" s="485">
        <v>7350</v>
      </c>
      <c r="E5" s="485">
        <v>7350</v>
      </c>
    </row>
    <row r="6" spans="1:5" ht="15.75" customHeight="1">
      <c r="A6" s="500" t="s">
        <v>137</v>
      </c>
      <c r="B6" s="501"/>
      <c r="C6" s="514" t="s">
        <v>126</v>
      </c>
      <c r="D6" s="487"/>
      <c r="E6" s="487"/>
    </row>
    <row r="7" spans="1:5" ht="15.75" customHeight="1">
      <c r="A7" s="500">
        <v>1100064</v>
      </c>
      <c r="B7" s="501"/>
      <c r="C7" s="514" t="s">
        <v>176</v>
      </c>
      <c r="D7" s="487">
        <v>1304</v>
      </c>
      <c r="E7" s="487">
        <v>1304</v>
      </c>
    </row>
    <row r="8" spans="1:5" ht="15.75" customHeight="1">
      <c r="A8" s="500">
        <v>1200039</v>
      </c>
      <c r="B8" s="501"/>
      <c r="C8" s="514" t="s">
        <v>163</v>
      </c>
      <c r="D8" s="487">
        <v>6046</v>
      </c>
      <c r="E8" s="487">
        <v>6046</v>
      </c>
    </row>
    <row r="9" spans="1:5" ht="15.75" customHeight="1">
      <c r="A9" s="533"/>
      <c r="B9" s="534"/>
      <c r="C9" s="575" t="s">
        <v>270</v>
      </c>
      <c r="D9" s="485">
        <v>18065</v>
      </c>
      <c r="E9" s="485">
        <v>18065</v>
      </c>
    </row>
    <row r="10" spans="1:5" ht="15.75" customHeight="1">
      <c r="A10" s="541" t="s">
        <v>832</v>
      </c>
      <c r="B10" s="183"/>
      <c r="C10" s="542" t="s">
        <v>1053</v>
      </c>
      <c r="D10" s="487">
        <v>478</v>
      </c>
      <c r="E10" s="487">
        <v>478</v>
      </c>
    </row>
    <row r="11" spans="1:5" ht="15.75" customHeight="1">
      <c r="A11" s="502">
        <v>1500024</v>
      </c>
      <c r="B11" s="183"/>
      <c r="C11" s="576" t="s">
        <v>333</v>
      </c>
      <c r="D11" s="487"/>
      <c r="E11" s="487"/>
    </row>
    <row r="12" spans="1:5" ht="15.75" customHeight="1">
      <c r="A12" s="577">
        <v>1000272</v>
      </c>
      <c r="B12" s="578"/>
      <c r="C12" s="576" t="s">
        <v>328</v>
      </c>
      <c r="D12" s="487"/>
      <c r="E12" s="487"/>
    </row>
    <row r="13" spans="1:5" ht="15.75" customHeight="1">
      <c r="A13" s="539" t="s">
        <v>1117</v>
      </c>
      <c r="B13" s="501"/>
      <c r="C13" s="540" t="s">
        <v>1118</v>
      </c>
      <c r="D13" s="487">
        <v>10</v>
      </c>
      <c r="E13" s="487">
        <v>10</v>
      </c>
    </row>
    <row r="14" spans="1:5" ht="12.75" customHeight="1">
      <c r="A14" s="502">
        <v>1000116</v>
      </c>
      <c r="B14" s="183"/>
      <c r="C14" s="576" t="s">
        <v>312</v>
      </c>
      <c r="D14" s="487">
        <v>810</v>
      </c>
      <c r="E14" s="487">
        <v>810</v>
      </c>
    </row>
    <row r="15" spans="1:5" ht="15.75" customHeight="1">
      <c r="A15" s="500">
        <v>1000124</v>
      </c>
      <c r="B15" s="501"/>
      <c r="C15" s="514" t="s">
        <v>334</v>
      </c>
      <c r="D15" s="487">
        <v>60</v>
      </c>
      <c r="E15" s="487">
        <v>60</v>
      </c>
    </row>
    <row r="16" spans="1:5" ht="15" customHeight="1">
      <c r="A16" s="500" t="s">
        <v>127</v>
      </c>
      <c r="B16" s="501"/>
      <c r="C16" s="514" t="s">
        <v>335</v>
      </c>
      <c r="D16" s="487">
        <v>2107</v>
      </c>
      <c r="E16" s="487">
        <v>2107</v>
      </c>
    </row>
    <row r="17" spans="1:5" ht="15.75" customHeight="1">
      <c r="A17" s="500" t="s">
        <v>128</v>
      </c>
      <c r="B17" s="501"/>
      <c r="C17" s="514" t="s">
        <v>174</v>
      </c>
      <c r="D17" s="487">
        <v>169</v>
      </c>
      <c r="E17" s="487">
        <v>169</v>
      </c>
    </row>
    <row r="18" spans="1:5" ht="15.75" customHeight="1">
      <c r="A18" s="500">
        <v>1000157</v>
      </c>
      <c r="B18" s="501"/>
      <c r="C18" s="514" t="s">
        <v>129</v>
      </c>
      <c r="D18" s="487">
        <v>90</v>
      </c>
      <c r="E18" s="487">
        <v>90</v>
      </c>
    </row>
    <row r="19" spans="1:5" ht="15.75" customHeight="1">
      <c r="A19" s="500">
        <v>1000165</v>
      </c>
      <c r="B19" s="501"/>
      <c r="C19" s="514" t="s">
        <v>315</v>
      </c>
      <c r="D19" s="487">
        <v>12154</v>
      </c>
      <c r="E19" s="487">
        <v>12154</v>
      </c>
    </row>
    <row r="20" spans="1:5" ht="15.75" customHeight="1">
      <c r="A20" s="500" t="s">
        <v>132</v>
      </c>
      <c r="B20" s="501"/>
      <c r="C20" s="514" t="s">
        <v>316</v>
      </c>
      <c r="D20" s="487">
        <v>2141</v>
      </c>
      <c r="E20" s="487">
        <v>2141</v>
      </c>
    </row>
    <row r="21" spans="1:5" ht="15.75" customHeight="1">
      <c r="A21" s="500" t="s">
        <v>168</v>
      </c>
      <c r="B21" s="501"/>
      <c r="C21" s="514" t="s">
        <v>332</v>
      </c>
      <c r="D21" s="487"/>
      <c r="E21" s="487"/>
    </row>
    <row r="22" spans="1:5" ht="15.75" customHeight="1">
      <c r="A22" s="500">
        <v>1700087</v>
      </c>
      <c r="B22" s="501"/>
      <c r="C22" s="514" t="s">
        <v>267</v>
      </c>
      <c r="D22" s="487">
        <v>46</v>
      </c>
      <c r="E22" s="487">
        <v>46</v>
      </c>
    </row>
    <row r="23" spans="1:5" ht="15.75" customHeight="1">
      <c r="A23" s="500">
        <v>1700061</v>
      </c>
      <c r="B23" s="501"/>
      <c r="C23" s="514" t="s">
        <v>336</v>
      </c>
      <c r="D23" s="487"/>
      <c r="E23" s="487"/>
    </row>
    <row r="24" spans="1:5" ht="15.75" customHeight="1">
      <c r="A24" s="500">
        <v>1700079</v>
      </c>
      <c r="B24" s="501"/>
      <c r="C24" s="514" t="s">
        <v>337</v>
      </c>
      <c r="D24" s="487"/>
      <c r="E24" s="487"/>
    </row>
    <row r="25" spans="1:5" ht="15.75" customHeight="1">
      <c r="A25" s="500">
        <v>1700095</v>
      </c>
      <c r="B25" s="501"/>
      <c r="C25" s="514" t="s">
        <v>338</v>
      </c>
      <c r="D25" s="487"/>
      <c r="E25" s="487"/>
    </row>
    <row r="26" spans="1:5" ht="15.75" customHeight="1">
      <c r="A26" s="500">
        <v>1700103</v>
      </c>
      <c r="B26" s="501"/>
      <c r="C26" s="514" t="s">
        <v>121</v>
      </c>
      <c r="D26" s="487"/>
      <c r="E26" s="487"/>
    </row>
    <row r="27" spans="1:13" ht="15.75" customHeight="1">
      <c r="A27" s="500">
        <v>1600097</v>
      </c>
      <c r="B27" s="501"/>
      <c r="C27" s="514" t="s">
        <v>339</v>
      </c>
      <c r="D27" s="487"/>
      <c r="E27" s="487"/>
      <c r="M27" s="579"/>
    </row>
    <row r="28" spans="1:5" ht="15.75" customHeight="1">
      <c r="A28" s="580" t="s">
        <v>228</v>
      </c>
      <c r="B28" s="536"/>
      <c r="C28" s="514" t="s">
        <v>340</v>
      </c>
      <c r="D28" s="601"/>
      <c r="E28" s="601"/>
    </row>
    <row r="29" spans="1:5" ht="15.75" customHeight="1">
      <c r="A29" s="580" t="s">
        <v>229</v>
      </c>
      <c r="B29" s="536"/>
      <c r="C29" s="514" t="s">
        <v>341</v>
      </c>
      <c r="D29" s="601"/>
      <c r="E29" s="601"/>
    </row>
    <row r="30" spans="1:5" ht="15.75" customHeight="1">
      <c r="A30" s="580" t="s">
        <v>230</v>
      </c>
      <c r="B30" s="536"/>
      <c r="C30" s="514" t="s">
        <v>342</v>
      </c>
      <c r="D30" s="601"/>
      <c r="E30" s="601"/>
    </row>
    <row r="31" spans="1:5" ht="15.75" customHeight="1">
      <c r="A31" s="580">
        <v>1300177</v>
      </c>
      <c r="B31" s="536"/>
      <c r="C31" s="514" t="s">
        <v>325</v>
      </c>
      <c r="D31" s="601"/>
      <c r="E31" s="601"/>
    </row>
    <row r="32" spans="1:5" ht="15.75" customHeight="1">
      <c r="A32" s="582"/>
      <c r="B32" s="582"/>
      <c r="C32" s="582"/>
      <c r="D32" s="582"/>
      <c r="E32" s="582"/>
    </row>
    <row r="33" spans="1:5" ht="19.5" customHeight="1">
      <c r="A33" s="562" t="s">
        <v>493</v>
      </c>
      <c r="B33" s="583"/>
      <c r="C33" s="584"/>
      <c r="E33" s="499" t="s">
        <v>1141</v>
      </c>
    </row>
    <row r="34" spans="1:5" ht="29.25" customHeight="1">
      <c r="A34" s="585" t="s">
        <v>540</v>
      </c>
      <c r="B34" s="501" t="s">
        <v>541</v>
      </c>
      <c r="C34" s="500" t="s">
        <v>171</v>
      </c>
      <c r="D34" s="502" t="s">
        <v>741</v>
      </c>
      <c r="E34" s="502" t="s">
        <v>742</v>
      </c>
    </row>
    <row r="35" spans="1:5" ht="30" customHeight="1">
      <c r="A35" s="500">
        <v>1000231</v>
      </c>
      <c r="B35" s="501"/>
      <c r="C35" s="586" t="s">
        <v>583</v>
      </c>
      <c r="D35" s="587">
        <v>30063</v>
      </c>
      <c r="E35" s="587">
        <v>30063</v>
      </c>
    </row>
    <row r="36" spans="1:5" ht="25.5" customHeight="1">
      <c r="A36" s="500">
        <v>1000231</v>
      </c>
      <c r="B36" s="501" t="s">
        <v>1151</v>
      </c>
      <c r="C36" s="586" t="s">
        <v>268</v>
      </c>
      <c r="D36" s="587">
        <v>85596</v>
      </c>
      <c r="E36" s="587">
        <v>85596</v>
      </c>
    </row>
    <row r="37" spans="1:3" ht="30.75" customHeight="1">
      <c r="A37" s="588"/>
      <c r="B37" s="589"/>
      <c r="C37" s="590"/>
    </row>
    <row r="38" spans="1:5" ht="27.75" customHeight="1">
      <c r="A38" s="588"/>
      <c r="B38" s="589"/>
      <c r="C38" s="590"/>
      <c r="D38" s="565"/>
      <c r="E38" s="565"/>
    </row>
    <row r="39" spans="1:5" ht="28.5" customHeight="1">
      <c r="A39" s="591"/>
      <c r="B39" s="592"/>
      <c r="C39" s="565"/>
      <c r="D39" s="565"/>
      <c r="E39" s="565"/>
    </row>
    <row r="40" spans="1:5" ht="13.5" customHeight="1">
      <c r="A40" s="567"/>
      <c r="B40" s="568"/>
      <c r="C40" s="584"/>
      <c r="D40" s="565"/>
      <c r="E40" s="565"/>
    </row>
    <row r="41" spans="1:5" ht="16.5" customHeight="1">
      <c r="A41" s="565"/>
      <c r="B41" s="566"/>
      <c r="C41" s="565"/>
      <c r="D41" s="565"/>
      <c r="E41" s="565"/>
    </row>
    <row r="42" spans="1:5" ht="12.75">
      <c r="A42" s="593"/>
      <c r="B42" s="594"/>
      <c r="C42" s="565"/>
      <c r="D42" s="565"/>
      <c r="E42" s="565"/>
    </row>
    <row r="43" spans="1:5" ht="12.75">
      <c r="A43" s="595"/>
      <c r="B43" s="596"/>
      <c r="C43" s="565"/>
      <c r="D43" s="565"/>
      <c r="E43" s="565"/>
    </row>
    <row r="44" spans="1:5" ht="12.75">
      <c r="A44" s="595"/>
      <c r="B44" s="596"/>
      <c r="C44" s="565"/>
      <c r="D44" s="565"/>
      <c r="E44" s="565"/>
    </row>
    <row r="45" spans="1:5" ht="12.75">
      <c r="A45" s="565"/>
      <c r="B45" s="566"/>
      <c r="C45" s="565"/>
      <c r="D45" s="565"/>
      <c r="E45" s="565"/>
    </row>
    <row r="46" spans="1:5" ht="12.75">
      <c r="A46" s="565"/>
      <c r="B46" s="566"/>
      <c r="C46" s="565"/>
      <c r="D46" s="565"/>
      <c r="E46" s="565"/>
    </row>
    <row r="47" spans="1:5" ht="13.5">
      <c r="A47" s="597"/>
      <c r="B47" s="598"/>
      <c r="C47" s="597"/>
      <c r="D47" s="597"/>
      <c r="E47" s="597"/>
    </row>
    <row r="48" spans="1:5" ht="13.5">
      <c r="A48" s="597"/>
      <c r="B48" s="598"/>
      <c r="C48" s="597"/>
      <c r="D48" s="597"/>
      <c r="E48" s="597"/>
    </row>
    <row r="49" spans="1:5" ht="13.5">
      <c r="A49" s="597"/>
      <c r="B49" s="598"/>
      <c r="C49" s="597"/>
      <c r="D49" s="597"/>
      <c r="E49" s="597"/>
    </row>
    <row r="50" spans="1:6" ht="13.5">
      <c r="A50" s="565"/>
      <c r="B50" s="566"/>
      <c r="C50" s="565"/>
      <c r="D50" s="565"/>
      <c r="E50" s="565"/>
      <c r="F50" s="599"/>
    </row>
    <row r="51" spans="1:6" ht="13.5">
      <c r="A51" s="567"/>
      <c r="B51" s="568"/>
      <c r="C51" s="600"/>
      <c r="D51" s="565"/>
      <c r="E51" s="565"/>
      <c r="F51" s="599"/>
    </row>
    <row r="52" spans="1:6" ht="13.5">
      <c r="A52" s="565"/>
      <c r="B52" s="566"/>
      <c r="C52" s="565"/>
      <c r="D52" s="565"/>
      <c r="E52" s="565"/>
      <c r="F52" s="599"/>
    </row>
    <row r="53" spans="1:5" ht="12.75">
      <c r="A53" s="565"/>
      <c r="B53" s="566"/>
      <c r="C53" s="565"/>
      <c r="D53" s="565"/>
      <c r="E53" s="565"/>
    </row>
    <row r="54" spans="1:5" ht="12.75">
      <c r="A54" s="565"/>
      <c r="B54" s="566"/>
      <c r="C54" s="565"/>
      <c r="D54" s="565"/>
      <c r="E54" s="565"/>
    </row>
    <row r="55" spans="1:5" ht="12.75">
      <c r="A55" s="565"/>
      <c r="B55" s="566"/>
      <c r="C55" s="565"/>
      <c r="D55" s="565"/>
      <c r="E55" s="565"/>
    </row>
    <row r="56" spans="1:5" ht="12.75">
      <c r="A56" s="565"/>
      <c r="B56" s="566"/>
      <c r="C56" s="565"/>
      <c r="D56" s="565"/>
      <c r="E56" s="565"/>
    </row>
    <row r="57" spans="1:5" ht="12.75">
      <c r="A57" s="565"/>
      <c r="B57" s="566"/>
      <c r="C57" s="565"/>
      <c r="D57" s="565"/>
      <c r="E57" s="565"/>
    </row>
    <row r="58" spans="1:5" ht="12.75">
      <c r="A58" s="567"/>
      <c r="B58" s="568"/>
      <c r="C58" s="600"/>
      <c r="D58" s="565"/>
      <c r="E58" s="565"/>
    </row>
    <row r="59" spans="1:5" ht="12.75">
      <c r="A59" s="565"/>
      <c r="B59" s="566"/>
      <c r="C59" s="565"/>
      <c r="D59" s="565"/>
      <c r="E59" s="565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9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9.57421875" style="204" customWidth="1"/>
    <col min="2" max="2" width="4.57421875" style="209" customWidth="1"/>
    <col min="3" max="3" width="9.140625" style="204" customWidth="1"/>
    <col min="4" max="8" width="9.140625" style="205" customWidth="1"/>
    <col min="9" max="9" width="18.421875" style="205" customWidth="1"/>
    <col min="10" max="16384" width="9.140625" style="205" customWidth="1"/>
  </cols>
  <sheetData>
    <row r="2" spans="1:9" ht="9.75">
      <c r="A2" s="216"/>
      <c r="B2" s="217"/>
      <c r="C2" s="216"/>
      <c r="D2" s="218"/>
      <c r="E2" s="218"/>
      <c r="F2" s="218"/>
      <c r="G2" s="218"/>
      <c r="H2" s="218"/>
      <c r="I2" s="218"/>
    </row>
    <row r="3" spans="1:9" ht="9.75">
      <c r="A3" s="223" t="s">
        <v>1012</v>
      </c>
      <c r="B3" s="224">
        <v>1</v>
      </c>
      <c r="C3" s="225" t="s">
        <v>1150</v>
      </c>
      <c r="D3" s="226"/>
      <c r="E3" s="226"/>
      <c r="F3" s="226"/>
      <c r="G3" s="226"/>
      <c r="H3" s="226"/>
      <c r="I3" s="226"/>
    </row>
    <row r="4" spans="1:28" ht="15" customHeight="1">
      <c r="A4" s="219" t="s">
        <v>1012</v>
      </c>
      <c r="B4" s="227">
        <v>2</v>
      </c>
      <c r="C4" s="698" t="s">
        <v>1164</v>
      </c>
      <c r="D4" s="698"/>
      <c r="E4" s="698"/>
      <c r="F4" s="698"/>
      <c r="G4" s="698"/>
      <c r="H4" s="698"/>
      <c r="I4" s="698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ht="15" customHeight="1">
      <c r="A5" s="219"/>
      <c r="B5" s="227"/>
      <c r="C5" s="698"/>
      <c r="D5" s="698"/>
      <c r="E5" s="698"/>
      <c r="F5" s="698"/>
      <c r="G5" s="698"/>
      <c r="H5" s="698"/>
      <c r="I5" s="69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</row>
    <row r="6" spans="1:9" ht="9.75">
      <c r="A6" s="219" t="s">
        <v>1012</v>
      </c>
      <c r="B6" s="227">
        <v>3</v>
      </c>
      <c r="C6" s="699" t="s">
        <v>1162</v>
      </c>
      <c r="D6" s="699"/>
      <c r="E6" s="699"/>
      <c r="F6" s="699"/>
      <c r="G6" s="699"/>
      <c r="H6" s="699"/>
      <c r="I6" s="699"/>
    </row>
    <row r="7" spans="1:9" ht="9.75">
      <c r="A7" s="219"/>
      <c r="B7" s="227"/>
      <c r="C7" s="699"/>
      <c r="D7" s="699"/>
      <c r="E7" s="699"/>
      <c r="F7" s="699"/>
      <c r="G7" s="699"/>
      <c r="H7" s="699"/>
      <c r="I7" s="699"/>
    </row>
    <row r="8" spans="1:15" ht="9.75">
      <c r="A8" s="219" t="s">
        <v>1012</v>
      </c>
      <c r="B8" s="227">
        <v>4</v>
      </c>
      <c r="C8" s="699" t="s">
        <v>1165</v>
      </c>
      <c r="D8" s="699"/>
      <c r="E8" s="699"/>
      <c r="F8" s="699"/>
      <c r="G8" s="699"/>
      <c r="H8" s="699"/>
      <c r="I8" s="699"/>
      <c r="J8" s="208"/>
      <c r="K8" s="208"/>
      <c r="L8" s="208"/>
      <c r="M8" s="208"/>
      <c r="N8" s="208"/>
      <c r="O8" s="208"/>
    </row>
    <row r="9" spans="1:15" ht="9.75">
      <c r="A9" s="219"/>
      <c r="B9" s="227"/>
      <c r="C9" s="699"/>
      <c r="D9" s="699"/>
      <c r="E9" s="699"/>
      <c r="F9" s="699"/>
      <c r="G9" s="699"/>
      <c r="H9" s="699"/>
      <c r="I9" s="699"/>
      <c r="J9" s="208"/>
      <c r="K9" s="208"/>
      <c r="L9" s="208"/>
      <c r="M9" s="208"/>
      <c r="N9" s="208"/>
      <c r="O9" s="208"/>
    </row>
    <row r="10" spans="1:9" ht="11.25" customHeight="1">
      <c r="A10" s="219" t="s">
        <v>1012</v>
      </c>
      <c r="B10" s="227">
        <v>5</v>
      </c>
      <c r="C10" s="228" t="s">
        <v>621</v>
      </c>
      <c r="D10" s="229"/>
      <c r="E10" s="229"/>
      <c r="F10" s="229"/>
      <c r="G10" s="229" t="s">
        <v>1163</v>
      </c>
      <c r="H10" s="229"/>
      <c r="I10" s="229"/>
    </row>
    <row r="11" spans="1:9" ht="9.75">
      <c r="A11" s="219" t="s">
        <v>1012</v>
      </c>
      <c r="B11" s="227">
        <v>6</v>
      </c>
      <c r="C11" s="230" t="s">
        <v>622</v>
      </c>
      <c r="D11" s="228"/>
      <c r="E11" s="228"/>
      <c r="F11" s="228"/>
      <c r="G11" s="228"/>
      <c r="H11" s="228" t="s">
        <v>1163</v>
      </c>
      <c r="I11" s="231"/>
    </row>
    <row r="12" spans="1:9" ht="9.75">
      <c r="A12" s="219" t="s">
        <v>1012</v>
      </c>
      <c r="B12" s="227">
        <v>7</v>
      </c>
      <c r="C12" s="228" t="s">
        <v>408</v>
      </c>
      <c r="D12" s="231"/>
      <c r="E12" s="231"/>
      <c r="F12" s="231"/>
      <c r="G12" s="231"/>
      <c r="H12" s="231"/>
      <c r="I12" s="231"/>
    </row>
    <row r="13" spans="1:9" ht="9.75">
      <c r="A13" s="219" t="s">
        <v>1012</v>
      </c>
      <c r="B13" s="227">
        <v>8</v>
      </c>
      <c r="C13" s="227" t="s">
        <v>695</v>
      </c>
      <c r="D13" s="231"/>
      <c r="E13" s="231"/>
      <c r="F13" s="231"/>
      <c r="G13" s="231"/>
      <c r="H13" s="231"/>
      <c r="I13" s="231"/>
    </row>
    <row r="14" spans="1:9" ht="9.75">
      <c r="A14" s="219" t="s">
        <v>1012</v>
      </c>
      <c r="B14" s="220">
        <v>9</v>
      </c>
      <c r="C14" s="221" t="s">
        <v>409</v>
      </c>
      <c r="D14" s="222"/>
      <c r="E14" s="222"/>
      <c r="F14" s="222"/>
      <c r="G14" s="222"/>
      <c r="H14" s="222"/>
      <c r="I14" s="222"/>
    </row>
    <row r="15" spans="1:9" ht="9.75">
      <c r="A15" s="219" t="s">
        <v>1012</v>
      </c>
      <c r="B15" s="220">
        <v>10</v>
      </c>
      <c r="C15" s="221" t="s">
        <v>490</v>
      </c>
      <c r="D15" s="222"/>
      <c r="E15" s="222"/>
      <c r="F15" s="222"/>
      <c r="G15" s="222"/>
      <c r="H15" s="222"/>
      <c r="I15" s="222"/>
    </row>
    <row r="16" spans="1:9" ht="9.75">
      <c r="A16" s="219" t="s">
        <v>1012</v>
      </c>
      <c r="B16" s="220">
        <v>11</v>
      </c>
      <c r="C16" s="221" t="s">
        <v>410</v>
      </c>
      <c r="D16" s="222"/>
      <c r="E16" s="222"/>
      <c r="F16" s="222"/>
      <c r="G16" s="222"/>
      <c r="H16" s="222"/>
      <c r="I16" s="222"/>
    </row>
    <row r="17" spans="1:9" ht="9.75">
      <c r="A17" s="219" t="s">
        <v>1012</v>
      </c>
      <c r="B17" s="220">
        <v>12</v>
      </c>
      <c r="C17" s="221" t="s">
        <v>534</v>
      </c>
      <c r="D17" s="222"/>
      <c r="E17" s="222"/>
      <c r="F17" s="222"/>
      <c r="G17" s="222"/>
      <c r="H17" s="222"/>
      <c r="I17" s="222"/>
    </row>
    <row r="18" spans="1:9" ht="9.75">
      <c r="A18" s="219" t="s">
        <v>1012</v>
      </c>
      <c r="B18" s="220">
        <v>13</v>
      </c>
      <c r="C18" s="216" t="s">
        <v>411</v>
      </c>
      <c r="D18" s="222"/>
      <c r="E18" s="222"/>
      <c r="F18" s="222"/>
      <c r="G18" s="222"/>
      <c r="H18" s="222"/>
      <c r="I18" s="222"/>
    </row>
    <row r="19" spans="1:9" ht="9.75">
      <c r="A19" s="219" t="s">
        <v>1012</v>
      </c>
      <c r="B19" s="220">
        <v>14</v>
      </c>
      <c r="C19" s="221" t="s">
        <v>432</v>
      </c>
      <c r="D19" s="222"/>
      <c r="E19" s="222"/>
      <c r="F19" s="222"/>
      <c r="G19" s="222"/>
      <c r="H19" s="222"/>
      <c r="I19" s="222"/>
    </row>
    <row r="20" spans="1:9" ht="9.75">
      <c r="A20" s="219" t="s">
        <v>1012</v>
      </c>
      <c r="B20" s="220" t="s">
        <v>1014</v>
      </c>
      <c r="C20" s="697" t="s">
        <v>491</v>
      </c>
      <c r="D20" s="697"/>
      <c r="E20" s="697"/>
      <c r="F20" s="697"/>
      <c r="G20" s="697"/>
      <c r="H20" s="697"/>
      <c r="I20" s="697"/>
    </row>
    <row r="21" spans="1:9" ht="9.75">
      <c r="A21" s="219"/>
      <c r="B21" s="220"/>
      <c r="C21" s="697"/>
      <c r="D21" s="697"/>
      <c r="E21" s="697"/>
      <c r="F21" s="697"/>
      <c r="G21" s="697"/>
      <c r="H21" s="697"/>
      <c r="I21" s="697"/>
    </row>
    <row r="22" spans="1:9" ht="9.75">
      <c r="A22" s="219" t="s">
        <v>1012</v>
      </c>
      <c r="B22" s="220" t="s">
        <v>1015</v>
      </c>
      <c r="C22" s="221" t="s">
        <v>1013</v>
      </c>
      <c r="D22" s="222"/>
      <c r="E22" s="222"/>
      <c r="F22" s="222"/>
      <c r="G22" s="222"/>
      <c r="H22" s="222"/>
      <c r="I22" s="222"/>
    </row>
    <row r="23" spans="1:9" ht="9.75">
      <c r="A23" s="219"/>
      <c r="B23" s="220"/>
      <c r="C23" s="221" t="s">
        <v>537</v>
      </c>
      <c r="D23" s="222"/>
      <c r="E23" s="222"/>
      <c r="F23" s="222"/>
      <c r="G23" s="222"/>
      <c r="H23" s="222"/>
      <c r="I23" s="222"/>
    </row>
    <row r="24" spans="1:9" ht="9.75">
      <c r="A24" s="219" t="s">
        <v>1012</v>
      </c>
      <c r="B24" s="220">
        <v>16</v>
      </c>
      <c r="C24" s="221" t="s">
        <v>412</v>
      </c>
      <c r="D24" s="222"/>
      <c r="E24" s="222"/>
      <c r="F24" s="222"/>
      <c r="G24" s="222"/>
      <c r="H24" s="222"/>
      <c r="I24" s="222"/>
    </row>
    <row r="25" spans="1:9" ht="9.75">
      <c r="A25" s="219" t="s">
        <v>1012</v>
      </c>
      <c r="B25" s="220">
        <v>17</v>
      </c>
      <c r="C25" s="221" t="s">
        <v>529</v>
      </c>
      <c r="D25" s="222"/>
      <c r="E25" s="222"/>
      <c r="F25" s="222"/>
      <c r="G25" s="222"/>
      <c r="H25" s="222"/>
      <c r="I25" s="222"/>
    </row>
    <row r="26" spans="1:9" ht="9.75">
      <c r="A26" s="219" t="s">
        <v>1012</v>
      </c>
      <c r="B26" s="220">
        <v>18</v>
      </c>
      <c r="C26" s="221" t="s">
        <v>413</v>
      </c>
      <c r="D26" s="222"/>
      <c r="E26" s="222"/>
      <c r="F26" s="222"/>
      <c r="G26" s="222"/>
      <c r="H26" s="222"/>
      <c r="I26" s="222"/>
    </row>
    <row r="27" spans="1:9" ht="9.75">
      <c r="A27" s="219" t="s">
        <v>1012</v>
      </c>
      <c r="B27" s="220">
        <v>19</v>
      </c>
      <c r="C27" s="221" t="s">
        <v>414</v>
      </c>
      <c r="D27" s="222"/>
      <c r="E27" s="222"/>
      <c r="F27" s="222"/>
      <c r="G27" s="222"/>
      <c r="H27" s="222"/>
      <c r="I27" s="222"/>
    </row>
    <row r="28" spans="1:9" ht="9.75">
      <c r="A28" s="219" t="s">
        <v>1012</v>
      </c>
      <c r="B28" s="220">
        <v>20</v>
      </c>
      <c r="C28" s="221" t="s">
        <v>415</v>
      </c>
      <c r="D28" s="222"/>
      <c r="E28" s="222"/>
      <c r="F28" s="222"/>
      <c r="G28" s="222"/>
      <c r="H28" s="222"/>
      <c r="I28" s="222"/>
    </row>
    <row r="29" spans="1:9" ht="9.75">
      <c r="A29" s="219" t="s">
        <v>1012</v>
      </c>
      <c r="B29" s="220">
        <v>21</v>
      </c>
      <c r="C29" s="221" t="s">
        <v>416</v>
      </c>
      <c r="D29" s="222"/>
      <c r="E29" s="222"/>
      <c r="F29" s="222"/>
      <c r="G29" s="222"/>
      <c r="H29" s="222"/>
      <c r="I29" s="222"/>
    </row>
    <row r="30" spans="1:9" ht="9.75">
      <c r="A30" s="219" t="s">
        <v>1012</v>
      </c>
      <c r="B30" s="220">
        <v>22</v>
      </c>
      <c r="C30" s="221" t="s">
        <v>417</v>
      </c>
      <c r="D30" s="222"/>
      <c r="E30" s="222"/>
      <c r="F30" s="222"/>
      <c r="G30" s="222"/>
      <c r="H30" s="222"/>
      <c r="I30" s="222"/>
    </row>
    <row r="31" spans="1:9" ht="9.75">
      <c r="A31" s="219" t="s">
        <v>1012</v>
      </c>
      <c r="B31" s="220">
        <v>23</v>
      </c>
      <c r="C31" s="221" t="s">
        <v>418</v>
      </c>
      <c r="D31" s="222"/>
      <c r="E31" s="222"/>
      <c r="F31" s="222"/>
      <c r="G31" s="222"/>
      <c r="H31" s="222"/>
      <c r="I31" s="222"/>
    </row>
    <row r="32" spans="1:9" ht="9.75">
      <c r="A32" s="219" t="s">
        <v>1012</v>
      </c>
      <c r="B32" s="220">
        <v>24</v>
      </c>
      <c r="C32" s="221" t="s">
        <v>419</v>
      </c>
      <c r="D32" s="222"/>
      <c r="E32" s="222"/>
      <c r="F32" s="222"/>
      <c r="G32" s="222"/>
      <c r="H32" s="222"/>
      <c r="I32" s="222"/>
    </row>
    <row r="33" spans="1:9" ht="9.75">
      <c r="A33" s="219" t="s">
        <v>1012</v>
      </c>
      <c r="B33" s="220">
        <v>25</v>
      </c>
      <c r="C33" s="221" t="s">
        <v>420</v>
      </c>
      <c r="D33" s="222"/>
      <c r="E33" s="222"/>
      <c r="F33" s="222"/>
      <c r="G33" s="222"/>
      <c r="H33" s="222"/>
      <c r="I33" s="222"/>
    </row>
    <row r="34" spans="1:9" ht="9.75">
      <c r="A34" s="219" t="s">
        <v>1012</v>
      </c>
      <c r="B34" s="220">
        <v>26</v>
      </c>
      <c r="C34" s="221" t="s">
        <v>421</v>
      </c>
      <c r="D34" s="222"/>
      <c r="E34" s="222"/>
      <c r="F34" s="222"/>
      <c r="G34" s="222"/>
      <c r="H34" s="222"/>
      <c r="I34" s="222"/>
    </row>
    <row r="35" spans="1:9" ht="9.75">
      <c r="A35" s="219" t="s">
        <v>1012</v>
      </c>
      <c r="B35" s="220">
        <v>27</v>
      </c>
      <c r="C35" s="221" t="s">
        <v>422</v>
      </c>
      <c r="D35" s="222"/>
      <c r="E35" s="222"/>
      <c r="F35" s="222"/>
      <c r="G35" s="222"/>
      <c r="H35" s="222"/>
      <c r="I35" s="222"/>
    </row>
    <row r="36" spans="1:9" ht="9.75">
      <c r="A36" s="219" t="s">
        <v>1012</v>
      </c>
      <c r="B36" s="220">
        <v>28</v>
      </c>
      <c r="C36" s="221" t="s">
        <v>288</v>
      </c>
      <c r="D36" s="222"/>
      <c r="E36" s="222"/>
      <c r="F36" s="222"/>
      <c r="G36" s="222"/>
      <c r="H36" s="222"/>
      <c r="I36" s="222"/>
    </row>
    <row r="37" spans="1:9" ht="9.75">
      <c r="A37" s="219" t="s">
        <v>1012</v>
      </c>
      <c r="B37" s="220">
        <v>29</v>
      </c>
      <c r="C37" s="221" t="s">
        <v>696</v>
      </c>
      <c r="D37" s="222"/>
      <c r="E37" s="222"/>
      <c r="F37" s="222"/>
      <c r="G37" s="222"/>
      <c r="H37" s="222"/>
      <c r="I37" s="222"/>
    </row>
    <row r="38" spans="1:9" ht="9.75">
      <c r="A38" s="219" t="s">
        <v>1012</v>
      </c>
      <c r="B38" s="220">
        <v>30</v>
      </c>
      <c r="C38" s="221" t="s">
        <v>1086</v>
      </c>
      <c r="D38" s="222"/>
      <c r="E38" s="222"/>
      <c r="F38" s="222"/>
      <c r="G38" s="222"/>
      <c r="H38" s="222"/>
      <c r="I38" s="222"/>
    </row>
    <row r="39" spans="1:9" ht="9.75">
      <c r="A39" s="211"/>
      <c r="B39" s="210"/>
      <c r="C39" s="211"/>
      <c r="D39" s="212"/>
      <c r="E39" s="212"/>
      <c r="F39" s="212"/>
      <c r="G39" s="212"/>
      <c r="H39" s="212"/>
      <c r="I39" s="212"/>
    </row>
    <row r="40" spans="1:9" ht="9.75">
      <c r="A40" s="211"/>
      <c r="B40" s="210"/>
      <c r="C40" s="211"/>
      <c r="D40" s="212"/>
      <c r="E40" s="212"/>
      <c r="F40" s="212"/>
      <c r="G40" s="212"/>
      <c r="H40" s="212"/>
      <c r="I40" s="212"/>
    </row>
    <row r="41" spans="1:9" ht="9.75">
      <c r="A41" s="211"/>
      <c r="B41" s="210"/>
      <c r="C41" s="211"/>
      <c r="D41" s="212"/>
      <c r="E41" s="212"/>
      <c r="F41" s="212"/>
      <c r="G41" s="212"/>
      <c r="H41" s="212"/>
      <c r="I41" s="212"/>
    </row>
    <row r="42" spans="1:9" ht="9.75">
      <c r="A42" s="211"/>
      <c r="B42" s="210"/>
      <c r="C42" s="211"/>
      <c r="D42" s="212"/>
      <c r="E42" s="212"/>
      <c r="F42" s="212"/>
      <c r="G42" s="212"/>
      <c r="H42" s="212"/>
      <c r="I42" s="212"/>
    </row>
    <row r="43" spans="1:9" ht="9.75">
      <c r="A43" s="211"/>
      <c r="B43" s="210"/>
      <c r="C43" s="211"/>
      <c r="D43" s="212"/>
      <c r="E43" s="212"/>
      <c r="F43" s="212"/>
      <c r="G43" s="212"/>
      <c r="H43" s="212"/>
      <c r="I43" s="212"/>
    </row>
    <row r="44" spans="1:9" ht="9.75">
      <c r="A44" s="211"/>
      <c r="B44" s="210"/>
      <c r="C44" s="211"/>
      <c r="D44" s="212"/>
      <c r="E44" s="212"/>
      <c r="F44" s="212"/>
      <c r="G44" s="212"/>
      <c r="H44" s="212"/>
      <c r="I44" s="212"/>
    </row>
    <row r="45" spans="1:9" ht="9.75">
      <c r="A45" s="211"/>
      <c r="B45" s="210"/>
      <c r="C45" s="211"/>
      <c r="D45" s="212"/>
      <c r="E45" s="212"/>
      <c r="F45" s="212"/>
      <c r="G45" s="212"/>
      <c r="H45" s="212"/>
      <c r="I45" s="212"/>
    </row>
    <row r="46" spans="1:9" ht="9.75">
      <c r="A46" s="211"/>
      <c r="B46" s="210"/>
      <c r="C46" s="211"/>
      <c r="D46" s="212"/>
      <c r="E46" s="212"/>
      <c r="F46" s="212"/>
      <c r="G46" s="212"/>
      <c r="H46" s="212"/>
      <c r="I46" s="212"/>
    </row>
    <row r="47" spans="1:9" ht="9.75">
      <c r="A47" s="211"/>
      <c r="B47" s="210"/>
      <c r="C47" s="211"/>
      <c r="D47" s="212"/>
      <c r="E47" s="212"/>
      <c r="F47" s="212"/>
      <c r="G47" s="212"/>
      <c r="H47" s="212"/>
      <c r="I47" s="212"/>
    </row>
    <row r="48" spans="1:9" ht="9.75">
      <c r="A48" s="211"/>
      <c r="B48" s="210"/>
      <c r="C48" s="211"/>
      <c r="D48" s="212"/>
      <c r="E48" s="212"/>
      <c r="F48" s="212"/>
      <c r="G48" s="212"/>
      <c r="H48" s="212"/>
      <c r="I48" s="212"/>
    </row>
    <row r="49" spans="1:9" ht="9.75">
      <c r="A49" s="211"/>
      <c r="B49" s="210"/>
      <c r="C49" s="211"/>
      <c r="D49" s="212"/>
      <c r="E49" s="212"/>
      <c r="F49" s="212"/>
      <c r="G49" s="212"/>
      <c r="H49" s="212"/>
      <c r="I49" s="212"/>
    </row>
    <row r="50" spans="1:9" ht="9.75">
      <c r="A50" s="211"/>
      <c r="B50" s="210"/>
      <c r="C50" s="211"/>
      <c r="D50" s="212"/>
      <c r="E50" s="212"/>
      <c r="F50" s="212"/>
      <c r="G50" s="212"/>
      <c r="H50" s="212"/>
      <c r="I50" s="212"/>
    </row>
    <row r="51" spans="1:9" ht="9.75">
      <c r="A51" s="211"/>
      <c r="B51" s="210"/>
      <c r="C51" s="211"/>
      <c r="D51" s="212"/>
      <c r="E51" s="212"/>
      <c r="F51" s="212"/>
      <c r="G51" s="212"/>
      <c r="H51" s="212"/>
      <c r="I51" s="212"/>
    </row>
    <row r="52" spans="1:9" ht="9.75">
      <c r="A52" s="211"/>
      <c r="B52" s="210"/>
      <c r="C52" s="211"/>
      <c r="D52" s="212"/>
      <c r="E52" s="212"/>
      <c r="F52" s="212"/>
      <c r="G52" s="212"/>
      <c r="H52" s="212"/>
      <c r="I52" s="212"/>
    </row>
    <row r="53" spans="1:9" ht="9.75">
      <c r="A53" s="211"/>
      <c r="B53" s="210"/>
      <c r="C53" s="211"/>
      <c r="D53" s="212"/>
      <c r="E53" s="212"/>
      <c r="F53" s="212"/>
      <c r="G53" s="212"/>
      <c r="H53" s="212"/>
      <c r="I53" s="212"/>
    </row>
    <row r="54" spans="1:9" ht="9.75">
      <c r="A54" s="211"/>
      <c r="B54" s="210"/>
      <c r="C54" s="211"/>
      <c r="D54" s="212"/>
      <c r="E54" s="212"/>
      <c r="F54" s="212"/>
      <c r="G54" s="212"/>
      <c r="H54" s="212"/>
      <c r="I54" s="212"/>
    </row>
    <row r="55" spans="1:9" ht="9.75">
      <c r="A55" s="211"/>
      <c r="B55" s="210"/>
      <c r="C55" s="211"/>
      <c r="D55" s="212"/>
      <c r="E55" s="212"/>
      <c r="F55" s="212"/>
      <c r="G55" s="212"/>
      <c r="H55" s="212"/>
      <c r="I55" s="212"/>
    </row>
    <row r="56" spans="1:9" ht="9.75">
      <c r="A56" s="211"/>
      <c r="B56" s="210"/>
      <c r="C56" s="211"/>
      <c r="D56" s="212"/>
      <c r="E56" s="212"/>
      <c r="F56" s="212"/>
      <c r="G56" s="212"/>
      <c r="H56" s="212"/>
      <c r="I56" s="212"/>
    </row>
    <row r="57" spans="1:9" ht="9.75">
      <c r="A57" s="211"/>
      <c r="B57" s="210"/>
      <c r="C57" s="211"/>
      <c r="D57" s="212"/>
      <c r="E57" s="212"/>
      <c r="F57" s="212"/>
      <c r="G57" s="212"/>
      <c r="H57" s="212"/>
      <c r="I57" s="212"/>
    </row>
    <row r="58" spans="1:9" ht="9.75">
      <c r="A58" s="211"/>
      <c r="B58" s="210"/>
      <c r="C58" s="211"/>
      <c r="D58" s="212"/>
      <c r="E58" s="212"/>
      <c r="F58" s="212"/>
      <c r="G58" s="212"/>
      <c r="H58" s="212"/>
      <c r="I58" s="212"/>
    </row>
    <row r="59" spans="1:9" ht="9.75">
      <c r="A59" s="211"/>
      <c r="B59" s="210"/>
      <c r="C59" s="211"/>
      <c r="D59" s="212"/>
      <c r="E59" s="212"/>
      <c r="F59" s="212"/>
      <c r="G59" s="212"/>
      <c r="H59" s="212"/>
      <c r="I59" s="212"/>
    </row>
    <row r="60" spans="1:9" ht="9.75">
      <c r="A60" s="211"/>
      <c r="B60" s="210"/>
      <c r="C60" s="211"/>
      <c r="D60" s="212"/>
      <c r="E60" s="212"/>
      <c r="F60" s="212"/>
      <c r="G60" s="212"/>
      <c r="H60" s="212"/>
      <c r="I60" s="212"/>
    </row>
    <row r="61" spans="1:9" ht="9.75">
      <c r="A61" s="211"/>
      <c r="B61" s="210"/>
      <c r="C61" s="211"/>
      <c r="D61" s="212"/>
      <c r="E61" s="212"/>
      <c r="F61" s="212"/>
      <c r="G61" s="212"/>
      <c r="H61" s="212"/>
      <c r="I61" s="212"/>
    </row>
    <row r="62" spans="1:9" ht="9.75">
      <c r="A62" s="211"/>
      <c r="B62" s="210"/>
      <c r="C62" s="211"/>
      <c r="D62" s="212"/>
      <c r="E62" s="212"/>
      <c r="F62" s="212"/>
      <c r="G62" s="212"/>
      <c r="H62" s="212"/>
      <c r="I62" s="212"/>
    </row>
    <row r="63" spans="1:9" ht="9.75">
      <c r="A63" s="211"/>
      <c r="B63" s="210"/>
      <c r="C63" s="211"/>
      <c r="D63" s="212"/>
      <c r="E63" s="212"/>
      <c r="F63" s="212"/>
      <c r="G63" s="212"/>
      <c r="H63" s="212"/>
      <c r="I63" s="212"/>
    </row>
    <row r="64" spans="1:9" ht="9.75">
      <c r="A64" s="211"/>
      <c r="B64" s="210"/>
      <c r="C64" s="211"/>
      <c r="D64" s="212"/>
      <c r="E64" s="212"/>
      <c r="F64" s="212"/>
      <c r="G64" s="212"/>
      <c r="H64" s="212"/>
      <c r="I64" s="212"/>
    </row>
    <row r="65" spans="1:9" ht="9.75">
      <c r="A65" s="211"/>
      <c r="B65" s="210"/>
      <c r="C65" s="211"/>
      <c r="D65" s="212"/>
      <c r="E65" s="212"/>
      <c r="F65" s="212"/>
      <c r="G65" s="212"/>
      <c r="H65" s="212"/>
      <c r="I65" s="212"/>
    </row>
    <row r="66" spans="1:9" ht="9.75">
      <c r="A66" s="211"/>
      <c r="B66" s="210"/>
      <c r="C66" s="211"/>
      <c r="D66" s="212"/>
      <c r="E66" s="212"/>
      <c r="F66" s="212"/>
      <c r="G66" s="212"/>
      <c r="H66" s="212"/>
      <c r="I66" s="212"/>
    </row>
    <row r="67" spans="1:9" ht="9.75">
      <c r="A67" s="211"/>
      <c r="B67" s="210"/>
      <c r="C67" s="211"/>
      <c r="D67" s="212"/>
      <c r="E67" s="212"/>
      <c r="F67" s="212"/>
      <c r="G67" s="212"/>
      <c r="H67" s="212"/>
      <c r="I67" s="212"/>
    </row>
    <row r="68" spans="1:9" ht="9.75">
      <c r="A68" s="211"/>
      <c r="B68" s="210"/>
      <c r="C68" s="211"/>
      <c r="D68" s="212"/>
      <c r="E68" s="212"/>
      <c r="F68" s="212"/>
      <c r="G68" s="212"/>
      <c r="H68" s="212"/>
      <c r="I68" s="212"/>
    </row>
    <row r="69" spans="1:9" ht="9.75">
      <c r="A69" s="211"/>
      <c r="B69" s="210"/>
      <c r="C69" s="211"/>
      <c r="D69" s="212"/>
      <c r="E69" s="212"/>
      <c r="F69" s="212"/>
      <c r="G69" s="212"/>
      <c r="H69" s="212"/>
      <c r="I69" s="212"/>
    </row>
  </sheetData>
  <sheetProtection/>
  <mergeCells count="4">
    <mergeCell ref="C20:I21"/>
    <mergeCell ref="C4:I5"/>
    <mergeCell ref="C6:I7"/>
    <mergeCell ref="C8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zoomScalePageLayoutView="0" workbookViewId="0" topLeftCell="A1">
      <selection activeCell="C27" sqref="C27"/>
    </sheetView>
  </sheetViews>
  <sheetFormatPr defaultColWidth="9.140625" defaultRowHeight="12.75"/>
  <cols>
    <col min="1" max="1" width="9.8515625" style="53" bestFit="1" customWidth="1"/>
    <col min="2" max="2" width="9.8515625" style="53" customWidth="1"/>
    <col min="3" max="3" width="47.140625" style="53" customWidth="1"/>
    <col min="4" max="4" width="10.57421875" style="53" customWidth="1"/>
    <col min="5" max="5" width="9.00390625" style="53" customWidth="1"/>
    <col min="6" max="6" width="30.8515625" style="53" customWidth="1"/>
    <col min="7" max="16384" width="9.140625" style="53" customWidth="1"/>
  </cols>
  <sheetData>
    <row r="1" spans="1:3" ht="12.75">
      <c r="A1" s="34" t="s">
        <v>529</v>
      </c>
      <c r="B1" s="126"/>
      <c r="C1" s="124"/>
    </row>
    <row r="2" spans="1:5" ht="12.75">
      <c r="A2" s="133"/>
      <c r="B2" s="134"/>
      <c r="C2" s="124"/>
      <c r="E2" s="47" t="s">
        <v>1142</v>
      </c>
    </row>
    <row r="3" spans="1:5" s="135" customFormat="1" ht="26.25">
      <c r="A3" s="502" t="s">
        <v>540</v>
      </c>
      <c r="B3" s="183" t="s">
        <v>541</v>
      </c>
      <c r="C3" s="526" t="s">
        <v>171</v>
      </c>
      <c r="D3" s="502" t="s">
        <v>741</v>
      </c>
      <c r="E3" s="552" t="s">
        <v>743</v>
      </c>
    </row>
    <row r="4" spans="1:5" s="135" customFormat="1" ht="13.5">
      <c r="A4" s="533"/>
      <c r="B4" s="534"/>
      <c r="C4" s="506" t="s">
        <v>688</v>
      </c>
      <c r="D4" s="485">
        <v>2570</v>
      </c>
      <c r="E4" s="602">
        <v>2676</v>
      </c>
    </row>
    <row r="5" spans="1:5" ht="26.25">
      <c r="A5" s="390">
        <v>1000033</v>
      </c>
      <c r="B5" s="391"/>
      <c r="C5" s="392" t="s">
        <v>542</v>
      </c>
      <c r="D5" s="603">
        <v>736</v>
      </c>
      <c r="E5" s="603">
        <v>730</v>
      </c>
    </row>
    <row r="6" spans="1:5" ht="12.75">
      <c r="A6" s="604">
        <v>1000033</v>
      </c>
      <c r="B6" s="605" t="s">
        <v>463</v>
      </c>
      <c r="C6" s="606" t="s">
        <v>522</v>
      </c>
      <c r="D6" s="607">
        <v>156</v>
      </c>
      <c r="E6" s="607">
        <v>146</v>
      </c>
    </row>
    <row r="7" spans="1:5" ht="12.75">
      <c r="A7" s="604">
        <v>1000033</v>
      </c>
      <c r="B7" s="605">
        <v>21</v>
      </c>
      <c r="C7" s="606" t="s">
        <v>523</v>
      </c>
      <c r="D7" s="607">
        <v>580</v>
      </c>
      <c r="E7" s="607">
        <v>584</v>
      </c>
    </row>
    <row r="8" spans="1:5" ht="12.75">
      <c r="A8" s="387">
        <v>1000041</v>
      </c>
      <c r="B8" s="388"/>
      <c r="C8" s="389" t="s">
        <v>524</v>
      </c>
      <c r="D8" s="603">
        <v>1834</v>
      </c>
      <c r="E8" s="603">
        <v>1946</v>
      </c>
    </row>
    <row r="9" spans="1:5" ht="12.75">
      <c r="A9" s="502">
        <v>1000041</v>
      </c>
      <c r="B9" s="182">
        <v>22</v>
      </c>
      <c r="C9" s="608" t="s">
        <v>257</v>
      </c>
      <c r="D9" s="607">
        <v>94</v>
      </c>
      <c r="E9" s="607">
        <v>94</v>
      </c>
    </row>
    <row r="10" spans="1:6" ht="12.75">
      <c r="A10" s="502">
        <v>1000041</v>
      </c>
      <c r="B10" s="182">
        <v>23</v>
      </c>
      <c r="C10" s="608" t="s">
        <v>286</v>
      </c>
      <c r="D10" s="607">
        <v>22</v>
      </c>
      <c r="E10" s="607">
        <v>26</v>
      </c>
      <c r="F10" s="53" t="s">
        <v>503</v>
      </c>
    </row>
    <row r="11" spans="1:5" ht="12.75">
      <c r="A11" s="502">
        <v>1000041</v>
      </c>
      <c r="B11" s="182">
        <v>25</v>
      </c>
      <c r="C11" s="608" t="s">
        <v>423</v>
      </c>
      <c r="D11" s="607">
        <v>106</v>
      </c>
      <c r="E11" s="607">
        <v>142</v>
      </c>
    </row>
    <row r="12" spans="1:5" ht="12.75">
      <c r="A12" s="502">
        <v>1000041</v>
      </c>
      <c r="B12" s="182">
        <v>26</v>
      </c>
      <c r="C12" s="608" t="s">
        <v>424</v>
      </c>
      <c r="D12" s="607">
        <v>129</v>
      </c>
      <c r="E12" s="607">
        <v>204</v>
      </c>
    </row>
    <row r="13" spans="1:5" ht="12.75">
      <c r="A13" s="502">
        <v>1000041</v>
      </c>
      <c r="B13" s="182" t="s">
        <v>463</v>
      </c>
      <c r="C13" s="608" t="s">
        <v>116</v>
      </c>
      <c r="D13" s="607">
        <v>118</v>
      </c>
      <c r="E13" s="607">
        <v>125</v>
      </c>
    </row>
    <row r="14" spans="1:5" ht="12.75">
      <c r="A14" s="502">
        <v>1000041</v>
      </c>
      <c r="B14" s="183" t="s">
        <v>463</v>
      </c>
      <c r="C14" s="608" t="s">
        <v>258</v>
      </c>
      <c r="D14" s="607">
        <v>106</v>
      </c>
      <c r="E14" s="607">
        <v>121</v>
      </c>
    </row>
    <row r="15" spans="1:5" ht="12.75">
      <c r="A15" s="502">
        <v>1000041</v>
      </c>
      <c r="B15" s="183" t="s">
        <v>463</v>
      </c>
      <c r="C15" s="608" t="s">
        <v>1023</v>
      </c>
      <c r="D15" s="607">
        <v>1027</v>
      </c>
      <c r="E15" s="607">
        <v>1002</v>
      </c>
    </row>
    <row r="16" spans="1:5" ht="12.75">
      <c r="A16" s="502">
        <v>1000041</v>
      </c>
      <c r="B16" s="183">
        <v>24</v>
      </c>
      <c r="C16" s="181" t="s">
        <v>1024</v>
      </c>
      <c r="D16" s="607">
        <v>229</v>
      </c>
      <c r="E16" s="607">
        <v>229</v>
      </c>
    </row>
    <row r="17" spans="1:5" ht="12.75">
      <c r="A17" s="502">
        <v>1000041</v>
      </c>
      <c r="B17" s="183" t="s">
        <v>461</v>
      </c>
      <c r="C17" s="181" t="s">
        <v>543</v>
      </c>
      <c r="D17" s="607">
        <v>3</v>
      </c>
      <c r="E17" s="607">
        <v>3</v>
      </c>
    </row>
    <row r="18" spans="1:5" ht="12.75">
      <c r="A18" s="533"/>
      <c r="B18" s="534"/>
      <c r="C18" s="506" t="s">
        <v>691</v>
      </c>
      <c r="D18" s="602">
        <v>1278</v>
      </c>
      <c r="E18" s="602">
        <v>1274</v>
      </c>
    </row>
    <row r="19" spans="1:5" ht="12.75">
      <c r="A19" s="552">
        <v>1000215</v>
      </c>
      <c r="B19" s="184"/>
      <c r="C19" s="335" t="s">
        <v>525</v>
      </c>
      <c r="D19" s="607">
        <v>834</v>
      </c>
      <c r="E19" s="607">
        <v>834</v>
      </c>
    </row>
    <row r="20" spans="1:5" ht="26.25">
      <c r="A20" s="548" t="s">
        <v>1152</v>
      </c>
      <c r="B20" s="501"/>
      <c r="C20" s="185" t="s">
        <v>1054</v>
      </c>
      <c r="D20" s="607"/>
      <c r="E20" s="607"/>
    </row>
    <row r="21" spans="1:5" ht="12.75">
      <c r="A21" s="609">
        <v>1000207</v>
      </c>
      <c r="B21" s="610"/>
      <c r="C21" s="393" t="s">
        <v>526</v>
      </c>
      <c r="D21" s="603">
        <v>444</v>
      </c>
      <c r="E21" s="603">
        <v>440</v>
      </c>
    </row>
    <row r="22" spans="1:5" ht="12.75">
      <c r="A22" s="500">
        <v>1000207</v>
      </c>
      <c r="B22" s="558" t="s">
        <v>658</v>
      </c>
      <c r="C22" s="514" t="s">
        <v>654</v>
      </c>
      <c r="D22" s="607">
        <v>0</v>
      </c>
      <c r="E22" s="607">
        <v>0</v>
      </c>
    </row>
    <row r="23" spans="1:5" ht="12.75">
      <c r="A23" s="500">
        <v>1000207</v>
      </c>
      <c r="B23" s="558" t="s">
        <v>658</v>
      </c>
      <c r="C23" s="514" t="s">
        <v>655</v>
      </c>
      <c r="D23" s="607">
        <v>0</v>
      </c>
      <c r="E23" s="607">
        <v>0</v>
      </c>
    </row>
    <row r="24" spans="1:5" ht="12.75">
      <c r="A24" s="500">
        <v>1000207</v>
      </c>
      <c r="B24" s="558" t="s">
        <v>658</v>
      </c>
      <c r="C24" s="514" t="s">
        <v>656</v>
      </c>
      <c r="D24" s="607">
        <v>0</v>
      </c>
      <c r="E24" s="607">
        <v>0</v>
      </c>
    </row>
    <row r="25" spans="1:5" ht="12.75">
      <c r="A25" s="500">
        <v>1000207</v>
      </c>
      <c r="B25" s="558" t="s">
        <v>658</v>
      </c>
      <c r="C25" s="514" t="s">
        <v>657</v>
      </c>
      <c r="D25" s="607">
        <v>0</v>
      </c>
      <c r="E25" s="607">
        <v>0</v>
      </c>
    </row>
    <row r="26" spans="1:5" ht="12.75">
      <c r="A26" s="552">
        <v>1000207</v>
      </c>
      <c r="B26" s="184" t="s">
        <v>463</v>
      </c>
      <c r="C26" s="553" t="s">
        <v>527</v>
      </c>
      <c r="D26" s="607">
        <v>437</v>
      </c>
      <c r="E26" s="607">
        <v>433</v>
      </c>
    </row>
    <row r="27" spans="1:5" ht="12.75">
      <c r="A27" s="552">
        <v>1000207</v>
      </c>
      <c r="B27" s="184" t="s">
        <v>455</v>
      </c>
      <c r="C27" s="553" t="s">
        <v>528</v>
      </c>
      <c r="D27" s="607">
        <v>7</v>
      </c>
      <c r="E27" s="607">
        <v>7</v>
      </c>
    </row>
    <row r="28" spans="1:5" ht="12.75">
      <c r="A28" s="12"/>
      <c r="B28" s="42"/>
      <c r="C28" s="13"/>
      <c r="D28" s="136"/>
      <c r="E28" s="136"/>
    </row>
  </sheetData>
  <sheetProtection/>
  <printOptions/>
  <pageMargins left="0.75" right="0.75" top="1" bottom="1" header="0.5" footer="0.5"/>
  <pageSetup horizontalDpi="1200" verticalDpi="1200" orientation="portrait" paperSize="9" scale="99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1"/>
  <sheetViews>
    <sheetView zoomScale="90" zoomScaleNormal="90" zoomScalePageLayoutView="0" workbookViewId="0" topLeftCell="A1">
      <selection activeCell="E148" sqref="E148"/>
    </sheetView>
  </sheetViews>
  <sheetFormatPr defaultColWidth="9.140625" defaultRowHeight="12.75"/>
  <cols>
    <col min="1" max="1" width="9.140625" style="614" customWidth="1"/>
    <col min="2" max="2" width="60.140625" style="613" customWidth="1"/>
    <col min="3" max="3" width="9.140625" style="613" customWidth="1"/>
    <col min="4" max="4" width="10.8515625" style="613" customWidth="1"/>
    <col min="5" max="16384" width="9.140625" style="496" customWidth="1"/>
  </cols>
  <sheetData>
    <row r="1" spans="1:2" ht="15.75" customHeight="1">
      <c r="A1" s="611" t="s">
        <v>413</v>
      </c>
      <c r="B1" s="612"/>
    </row>
    <row r="2" ht="15.75" customHeight="1">
      <c r="D2" s="615" t="s">
        <v>1143</v>
      </c>
    </row>
    <row r="3" spans="1:4" ht="39" customHeight="1">
      <c r="A3" s="502" t="s">
        <v>540</v>
      </c>
      <c r="B3" s="502" t="s">
        <v>171</v>
      </c>
      <c r="C3" s="502" t="s">
        <v>1172</v>
      </c>
      <c r="D3" s="502" t="s">
        <v>1173</v>
      </c>
    </row>
    <row r="4" spans="1:4" ht="12.75" customHeight="1">
      <c r="A4" s="616"/>
      <c r="B4" s="617" t="s">
        <v>773</v>
      </c>
      <c r="C4" s="618">
        <v>14923</v>
      </c>
      <c r="D4" s="618">
        <v>14923</v>
      </c>
    </row>
    <row r="5" spans="1:4" ht="12.75" customHeight="1">
      <c r="A5" s="619" t="s">
        <v>745</v>
      </c>
      <c r="B5" s="620" t="s">
        <v>746</v>
      </c>
      <c r="C5" s="621">
        <v>1403</v>
      </c>
      <c r="D5" s="621">
        <v>1403</v>
      </c>
    </row>
    <row r="6" spans="1:4" ht="12.75" customHeight="1">
      <c r="A6" s="619" t="s">
        <v>747</v>
      </c>
      <c r="B6" s="620" t="s">
        <v>748</v>
      </c>
      <c r="C6" s="621">
        <v>13520</v>
      </c>
      <c r="D6" s="621">
        <v>13520</v>
      </c>
    </row>
    <row r="7" spans="1:4" ht="12.75" customHeight="1">
      <c r="A7" s="619" t="s">
        <v>749</v>
      </c>
      <c r="B7" s="620" t="s">
        <v>750</v>
      </c>
      <c r="C7" s="621"/>
      <c r="D7" s="621"/>
    </row>
    <row r="8" spans="1:4" ht="12.75" customHeight="1">
      <c r="A8" s="622"/>
      <c r="B8" s="623" t="s">
        <v>751</v>
      </c>
      <c r="C8" s="618">
        <v>18925</v>
      </c>
      <c r="D8" s="618">
        <v>18925</v>
      </c>
    </row>
    <row r="9" spans="1:4" ht="12.75" customHeight="1">
      <c r="A9" s="541" t="s">
        <v>752</v>
      </c>
      <c r="B9" s="542" t="s">
        <v>753</v>
      </c>
      <c r="C9" s="621"/>
      <c r="D9" s="621"/>
    </row>
    <row r="10" spans="1:4" ht="12.75" customHeight="1">
      <c r="A10" s="541" t="s">
        <v>754</v>
      </c>
      <c r="B10" s="542" t="s">
        <v>755</v>
      </c>
      <c r="C10" s="621"/>
      <c r="D10" s="621"/>
    </row>
    <row r="11" spans="1:4" ht="12.75" customHeight="1">
      <c r="A11" s="541" t="s">
        <v>756</v>
      </c>
      <c r="B11" s="542" t="s">
        <v>757</v>
      </c>
      <c r="C11" s="621"/>
      <c r="D11" s="621"/>
    </row>
    <row r="12" spans="1:4" ht="12.75" customHeight="1">
      <c r="A12" s="541" t="s">
        <v>758</v>
      </c>
      <c r="B12" s="542" t="s">
        <v>759</v>
      </c>
      <c r="C12" s="621">
        <v>10784</v>
      </c>
      <c r="D12" s="621">
        <v>10784</v>
      </c>
    </row>
    <row r="13" spans="1:4" ht="12.75" customHeight="1">
      <c r="A13" s="541" t="s">
        <v>760</v>
      </c>
      <c r="B13" s="542" t="s">
        <v>761</v>
      </c>
      <c r="C13" s="621"/>
      <c r="D13" s="621"/>
    </row>
    <row r="14" spans="1:4" ht="12.75" customHeight="1">
      <c r="A14" s="541" t="s">
        <v>762</v>
      </c>
      <c r="B14" s="542" t="s">
        <v>763</v>
      </c>
      <c r="C14" s="621"/>
      <c r="D14" s="621"/>
    </row>
    <row r="15" spans="1:4" ht="12.75" customHeight="1">
      <c r="A15" s="541" t="s">
        <v>764</v>
      </c>
      <c r="B15" s="542" t="s">
        <v>765</v>
      </c>
      <c r="C15" s="621"/>
      <c r="D15" s="621"/>
    </row>
    <row r="16" spans="1:4" ht="12.75" customHeight="1">
      <c r="A16" s="541" t="s">
        <v>766</v>
      </c>
      <c r="B16" s="542" t="s">
        <v>767</v>
      </c>
      <c r="C16" s="621"/>
      <c r="D16" s="621"/>
    </row>
    <row r="17" spans="1:4" ht="12.75" customHeight="1">
      <c r="A17" s="541" t="s">
        <v>768</v>
      </c>
      <c r="B17" s="542" t="s">
        <v>769</v>
      </c>
      <c r="C17" s="621"/>
      <c r="D17" s="621"/>
    </row>
    <row r="18" spans="1:4" ht="12.75" customHeight="1">
      <c r="A18" s="541" t="s">
        <v>770</v>
      </c>
      <c r="B18" s="542" t="s">
        <v>771</v>
      </c>
      <c r="C18" s="621">
        <v>8141</v>
      </c>
      <c r="D18" s="621">
        <v>8141</v>
      </c>
    </row>
    <row r="19" spans="1:4" ht="12.75" customHeight="1">
      <c r="A19" s="624"/>
      <c r="B19" s="625" t="s">
        <v>772</v>
      </c>
      <c r="C19" s="618">
        <v>1733</v>
      </c>
      <c r="D19" s="618">
        <v>1733</v>
      </c>
    </row>
    <row r="20" spans="1:4" ht="12.75" customHeight="1">
      <c r="A20" s="541" t="s">
        <v>774</v>
      </c>
      <c r="B20" s="542" t="s">
        <v>775</v>
      </c>
      <c r="C20" s="621"/>
      <c r="D20" s="621"/>
    </row>
    <row r="21" spans="1:4" ht="12.75" customHeight="1">
      <c r="A21" s="541" t="s">
        <v>776</v>
      </c>
      <c r="B21" s="542" t="s">
        <v>777</v>
      </c>
      <c r="C21" s="621">
        <v>12</v>
      </c>
      <c r="D21" s="621">
        <v>12</v>
      </c>
    </row>
    <row r="22" spans="1:4" ht="12.75" customHeight="1">
      <c r="A22" s="541" t="s">
        <v>778</v>
      </c>
      <c r="B22" s="542" t="s">
        <v>779</v>
      </c>
      <c r="C22" s="621"/>
      <c r="D22" s="621"/>
    </row>
    <row r="23" spans="1:4" ht="12.75" customHeight="1">
      <c r="A23" s="541" t="s">
        <v>780</v>
      </c>
      <c r="B23" s="542" t="s">
        <v>781</v>
      </c>
      <c r="C23" s="621">
        <v>1721</v>
      </c>
      <c r="D23" s="621">
        <v>1721</v>
      </c>
    </row>
    <row r="24" spans="1:4" ht="12.75" customHeight="1">
      <c r="A24" s="541" t="s">
        <v>782</v>
      </c>
      <c r="B24" s="542" t="s">
        <v>783</v>
      </c>
      <c r="C24" s="621"/>
      <c r="D24" s="621"/>
    </row>
    <row r="25" spans="1:4" ht="12.75" customHeight="1">
      <c r="A25" s="541" t="s">
        <v>784</v>
      </c>
      <c r="B25" s="542" t="s">
        <v>785</v>
      </c>
      <c r="C25" s="621"/>
      <c r="D25" s="621"/>
    </row>
    <row r="26" spans="1:4" ht="12.75" customHeight="1">
      <c r="A26" s="626"/>
      <c r="B26" s="623" t="s">
        <v>834</v>
      </c>
      <c r="C26" s="618">
        <v>264</v>
      </c>
      <c r="D26" s="618">
        <v>264</v>
      </c>
    </row>
    <row r="27" spans="1:4" ht="12.75" customHeight="1">
      <c r="A27" s="541" t="s">
        <v>835</v>
      </c>
      <c r="B27" s="542" t="s">
        <v>836</v>
      </c>
      <c r="C27" s="621"/>
      <c r="D27" s="621"/>
    </row>
    <row r="28" spans="1:4" ht="12.75" customHeight="1">
      <c r="A28" s="541" t="s">
        <v>837</v>
      </c>
      <c r="B28" s="542" t="s">
        <v>838</v>
      </c>
      <c r="C28" s="621"/>
      <c r="D28" s="621"/>
    </row>
    <row r="29" spans="1:4" ht="12.75" customHeight="1">
      <c r="A29" s="541" t="s">
        <v>839</v>
      </c>
      <c r="B29" s="542" t="s">
        <v>840</v>
      </c>
      <c r="C29" s="621"/>
      <c r="D29" s="621"/>
    </row>
    <row r="30" spans="1:4" ht="12.75" customHeight="1">
      <c r="A30" s="541" t="s">
        <v>841</v>
      </c>
      <c r="B30" s="542" t="s">
        <v>842</v>
      </c>
      <c r="C30" s="621"/>
      <c r="D30" s="621"/>
    </row>
    <row r="31" spans="1:4" ht="12.75" customHeight="1">
      <c r="A31" s="541" t="s">
        <v>843</v>
      </c>
      <c r="B31" s="542" t="s">
        <v>844</v>
      </c>
      <c r="C31" s="621"/>
      <c r="D31" s="621"/>
    </row>
    <row r="32" spans="1:4" ht="12.75" customHeight="1">
      <c r="A32" s="541" t="s">
        <v>845</v>
      </c>
      <c r="B32" s="542" t="s">
        <v>846</v>
      </c>
      <c r="C32" s="621"/>
      <c r="D32" s="621"/>
    </row>
    <row r="33" spans="1:4" ht="12.75" customHeight="1">
      <c r="A33" s="541" t="s">
        <v>847</v>
      </c>
      <c r="B33" s="542" t="s">
        <v>848</v>
      </c>
      <c r="C33" s="621"/>
      <c r="D33" s="621"/>
    </row>
    <row r="34" spans="1:4" ht="12.75" customHeight="1">
      <c r="A34" s="541" t="s">
        <v>849</v>
      </c>
      <c r="B34" s="542" t="s">
        <v>850</v>
      </c>
      <c r="C34" s="621"/>
      <c r="D34" s="621"/>
    </row>
    <row r="35" spans="1:4" ht="12.75" customHeight="1">
      <c r="A35" s="541" t="s">
        <v>851</v>
      </c>
      <c r="B35" s="542" t="s">
        <v>852</v>
      </c>
      <c r="C35" s="621">
        <v>57</v>
      </c>
      <c r="D35" s="621">
        <v>57</v>
      </c>
    </row>
    <row r="36" spans="1:4" ht="12.75" customHeight="1">
      <c r="A36" s="541" t="s">
        <v>832</v>
      </c>
      <c r="B36" s="542" t="s">
        <v>833</v>
      </c>
      <c r="C36" s="621"/>
      <c r="D36" s="621"/>
    </row>
    <row r="37" spans="1:4" ht="12.75" customHeight="1">
      <c r="A37" s="541" t="s">
        <v>853</v>
      </c>
      <c r="B37" s="542" t="s">
        <v>854</v>
      </c>
      <c r="C37" s="621"/>
      <c r="D37" s="621"/>
    </row>
    <row r="38" spans="1:4" ht="12.75" customHeight="1">
      <c r="A38" s="541" t="s">
        <v>855</v>
      </c>
      <c r="B38" s="542" t="s">
        <v>856</v>
      </c>
      <c r="C38" s="621">
        <v>207</v>
      </c>
      <c r="D38" s="621">
        <v>207</v>
      </c>
    </row>
    <row r="39" spans="1:4" ht="12.75" customHeight="1">
      <c r="A39" s="541" t="s">
        <v>857</v>
      </c>
      <c r="B39" s="542" t="s">
        <v>858</v>
      </c>
      <c r="C39" s="621"/>
      <c r="D39" s="621"/>
    </row>
    <row r="40" spans="1:4" ht="12.75" customHeight="1">
      <c r="A40" s="541" t="s">
        <v>859</v>
      </c>
      <c r="B40" s="542" t="s">
        <v>860</v>
      </c>
      <c r="C40" s="621"/>
      <c r="D40" s="621"/>
    </row>
    <row r="41" spans="1:4" ht="12.75" customHeight="1">
      <c r="A41" s="541" t="s">
        <v>861</v>
      </c>
      <c r="B41" s="542" t="s">
        <v>862</v>
      </c>
      <c r="C41" s="621"/>
      <c r="D41" s="621"/>
    </row>
    <row r="42" spans="1:4" ht="12.75" customHeight="1">
      <c r="A42" s="541" t="s">
        <v>863</v>
      </c>
      <c r="B42" s="542" t="s">
        <v>864</v>
      </c>
      <c r="C42" s="621"/>
      <c r="D42" s="621"/>
    </row>
    <row r="43" spans="1:4" ht="12.75" customHeight="1">
      <c r="A43" s="541" t="s">
        <v>865</v>
      </c>
      <c r="B43" s="542" t="s">
        <v>866</v>
      </c>
      <c r="C43" s="621"/>
      <c r="D43" s="621"/>
    </row>
    <row r="44" spans="1:4" ht="12.75" customHeight="1">
      <c r="A44" s="627" t="s">
        <v>867</v>
      </c>
      <c r="B44" s="628" t="s">
        <v>868</v>
      </c>
      <c r="C44" s="621"/>
      <c r="D44" s="621"/>
    </row>
    <row r="45" spans="1:4" ht="12.75" customHeight="1">
      <c r="A45" s="627" t="s">
        <v>869</v>
      </c>
      <c r="B45" s="628" t="s">
        <v>870</v>
      </c>
      <c r="C45" s="621"/>
      <c r="D45" s="621"/>
    </row>
    <row r="46" spans="1:4" ht="12.75" customHeight="1">
      <c r="A46" s="627" t="s">
        <v>871</v>
      </c>
      <c r="B46" s="628" t="s">
        <v>872</v>
      </c>
      <c r="C46" s="621"/>
      <c r="D46" s="621"/>
    </row>
    <row r="47" spans="1:4" ht="12.75" customHeight="1">
      <c r="A47" s="627" t="s">
        <v>873</v>
      </c>
      <c r="B47" s="628" t="s">
        <v>874</v>
      </c>
      <c r="C47" s="621"/>
      <c r="D47" s="621"/>
    </row>
    <row r="48" spans="1:4" ht="12.75" customHeight="1">
      <c r="A48" s="627" t="s">
        <v>875</v>
      </c>
      <c r="B48" s="628" t="s">
        <v>876</v>
      </c>
      <c r="C48" s="621"/>
      <c r="D48" s="621"/>
    </row>
    <row r="49" spans="1:4" ht="12.75" customHeight="1">
      <c r="A49" s="627" t="s">
        <v>877</v>
      </c>
      <c r="B49" s="628" t="s">
        <v>878</v>
      </c>
      <c r="C49" s="621"/>
      <c r="D49" s="621"/>
    </row>
    <row r="50" spans="1:4" ht="12.75" customHeight="1">
      <c r="A50" s="627" t="s">
        <v>879</v>
      </c>
      <c r="B50" s="628" t="s">
        <v>880</v>
      </c>
      <c r="C50" s="621"/>
      <c r="D50" s="621"/>
    </row>
    <row r="51" spans="1:4" ht="12.75" customHeight="1">
      <c r="A51" s="627" t="s">
        <v>881</v>
      </c>
      <c r="B51" s="628" t="s">
        <v>882</v>
      </c>
      <c r="C51" s="621"/>
      <c r="D51" s="621"/>
    </row>
    <row r="52" spans="1:4" ht="12.75" customHeight="1">
      <c r="A52" s="627" t="s">
        <v>883</v>
      </c>
      <c r="B52" s="628" t="s">
        <v>884</v>
      </c>
      <c r="C52" s="621"/>
      <c r="D52" s="621"/>
    </row>
    <row r="53" spans="1:4" ht="12.75" customHeight="1">
      <c r="A53" s="627" t="s">
        <v>885</v>
      </c>
      <c r="B53" s="628" t="s">
        <v>886</v>
      </c>
      <c r="C53" s="621"/>
      <c r="D53" s="621"/>
    </row>
    <row r="54" spans="1:4" ht="12.75" customHeight="1">
      <c r="A54" s="629"/>
      <c r="B54" s="623" t="s">
        <v>887</v>
      </c>
      <c r="C54" s="618">
        <v>53832</v>
      </c>
      <c r="D54" s="618">
        <v>53832</v>
      </c>
    </row>
    <row r="55" spans="1:4" ht="12.75" customHeight="1">
      <c r="A55" s="627" t="s">
        <v>888</v>
      </c>
      <c r="B55" s="628" t="s">
        <v>889</v>
      </c>
      <c r="C55" s="621"/>
      <c r="D55" s="621"/>
    </row>
    <row r="56" spans="1:4" ht="12.75" customHeight="1">
      <c r="A56" s="627" t="s">
        <v>890</v>
      </c>
      <c r="B56" s="628" t="s">
        <v>891</v>
      </c>
      <c r="C56" s="621">
        <v>5705</v>
      </c>
      <c r="D56" s="621">
        <v>5705</v>
      </c>
    </row>
    <row r="57" spans="1:4" ht="12.75" customHeight="1">
      <c r="A57" s="627" t="s">
        <v>892</v>
      </c>
      <c r="B57" s="628" t="s">
        <v>893</v>
      </c>
      <c r="C57" s="621"/>
      <c r="D57" s="621"/>
    </row>
    <row r="58" spans="1:4" ht="12.75" customHeight="1">
      <c r="A58" s="627" t="s">
        <v>894</v>
      </c>
      <c r="B58" s="628" t="s">
        <v>895</v>
      </c>
      <c r="C58" s="621"/>
      <c r="D58" s="621"/>
    </row>
    <row r="59" spans="1:4" ht="12.75" customHeight="1">
      <c r="A59" s="541" t="s">
        <v>896</v>
      </c>
      <c r="B59" s="542" t="s">
        <v>897</v>
      </c>
      <c r="C59" s="621">
        <v>6</v>
      </c>
      <c r="D59" s="621">
        <v>6</v>
      </c>
    </row>
    <row r="60" spans="1:4" ht="12.75" customHeight="1">
      <c r="A60" s="541" t="s">
        <v>898</v>
      </c>
      <c r="B60" s="542" t="s">
        <v>899</v>
      </c>
      <c r="C60" s="621"/>
      <c r="D60" s="621"/>
    </row>
    <row r="61" spans="1:4" ht="12.75" customHeight="1">
      <c r="A61" s="541" t="s">
        <v>900</v>
      </c>
      <c r="B61" s="542" t="s">
        <v>901</v>
      </c>
      <c r="C61" s="621">
        <v>1576</v>
      </c>
      <c r="D61" s="621">
        <v>1576</v>
      </c>
    </row>
    <row r="62" spans="1:4" ht="12.75" customHeight="1">
      <c r="A62" s="541" t="s">
        <v>902</v>
      </c>
      <c r="B62" s="542" t="s">
        <v>903</v>
      </c>
      <c r="C62" s="621"/>
      <c r="D62" s="621"/>
    </row>
    <row r="63" spans="1:4" ht="12.75" customHeight="1">
      <c r="A63" s="541" t="s">
        <v>904</v>
      </c>
      <c r="B63" s="542" t="s">
        <v>905</v>
      </c>
      <c r="C63" s="621">
        <v>5194</v>
      </c>
      <c r="D63" s="621">
        <v>5194</v>
      </c>
    </row>
    <row r="64" spans="1:4" ht="12.75" customHeight="1">
      <c r="A64" s="541" t="s">
        <v>906</v>
      </c>
      <c r="B64" s="542" t="s">
        <v>907</v>
      </c>
      <c r="C64" s="621"/>
      <c r="D64" s="621"/>
    </row>
    <row r="65" spans="1:4" ht="12.75" customHeight="1">
      <c r="A65" s="541" t="s">
        <v>908</v>
      </c>
      <c r="B65" s="542" t="s">
        <v>909</v>
      </c>
      <c r="C65" s="621">
        <v>31</v>
      </c>
      <c r="D65" s="621">
        <v>31</v>
      </c>
    </row>
    <row r="66" spans="1:4" ht="12.75" customHeight="1">
      <c r="A66" s="541" t="s">
        <v>910</v>
      </c>
      <c r="B66" s="542" t="s">
        <v>911</v>
      </c>
      <c r="C66" s="621"/>
      <c r="D66" s="621"/>
    </row>
    <row r="67" spans="1:4" ht="12.75" customHeight="1">
      <c r="A67" s="541" t="s">
        <v>912</v>
      </c>
      <c r="B67" s="542" t="s">
        <v>913</v>
      </c>
      <c r="C67" s="621">
        <v>574</v>
      </c>
      <c r="D67" s="621">
        <v>574</v>
      </c>
    </row>
    <row r="68" spans="1:4" ht="12.75" customHeight="1">
      <c r="A68" s="541" t="s">
        <v>914</v>
      </c>
      <c r="B68" s="542" t="s">
        <v>915</v>
      </c>
      <c r="C68" s="621">
        <v>1714</v>
      </c>
      <c r="D68" s="621">
        <v>1714</v>
      </c>
    </row>
    <row r="69" spans="1:4" ht="12.75" customHeight="1">
      <c r="A69" s="541" t="s">
        <v>916</v>
      </c>
      <c r="B69" s="542" t="s">
        <v>917</v>
      </c>
      <c r="C69" s="621"/>
      <c r="D69" s="621"/>
    </row>
    <row r="70" spans="1:4" ht="12.75" customHeight="1">
      <c r="A70" s="541" t="s">
        <v>918</v>
      </c>
      <c r="B70" s="542" t="s">
        <v>919</v>
      </c>
      <c r="C70" s="621">
        <v>220</v>
      </c>
      <c r="D70" s="621">
        <v>220</v>
      </c>
    </row>
    <row r="71" spans="1:4" ht="12.75" customHeight="1">
      <c r="A71" s="541" t="s">
        <v>920</v>
      </c>
      <c r="B71" s="542" t="s">
        <v>921</v>
      </c>
      <c r="C71" s="621"/>
      <c r="D71" s="621"/>
    </row>
    <row r="72" spans="1:4" ht="12.75" customHeight="1">
      <c r="A72" s="541" t="s">
        <v>922</v>
      </c>
      <c r="B72" s="542" t="s">
        <v>923</v>
      </c>
      <c r="C72" s="621"/>
      <c r="D72" s="621"/>
    </row>
    <row r="73" spans="1:4" ht="12.75" customHeight="1">
      <c r="A73" s="541" t="s">
        <v>924</v>
      </c>
      <c r="B73" s="542" t="s">
        <v>925</v>
      </c>
      <c r="C73" s="621">
        <v>77</v>
      </c>
      <c r="D73" s="621">
        <v>77</v>
      </c>
    </row>
    <row r="74" spans="1:4" ht="12.75" customHeight="1">
      <c r="A74" s="541" t="s">
        <v>926</v>
      </c>
      <c r="B74" s="542" t="s">
        <v>927</v>
      </c>
      <c r="C74" s="621"/>
      <c r="D74" s="621"/>
    </row>
    <row r="75" spans="1:4" ht="12.75" customHeight="1">
      <c r="A75" s="541" t="s">
        <v>928</v>
      </c>
      <c r="B75" s="542" t="s">
        <v>929</v>
      </c>
      <c r="C75" s="621">
        <v>8548</v>
      </c>
      <c r="D75" s="621">
        <v>8548</v>
      </c>
    </row>
    <row r="76" spans="1:4" ht="12.75" customHeight="1">
      <c r="A76" s="541" t="s">
        <v>930</v>
      </c>
      <c r="B76" s="542" t="s">
        <v>931</v>
      </c>
      <c r="C76" s="621">
        <v>241</v>
      </c>
      <c r="D76" s="621">
        <v>241</v>
      </c>
    </row>
    <row r="77" spans="1:4" ht="12.75" customHeight="1">
      <c r="A77" s="541" t="s">
        <v>932</v>
      </c>
      <c r="B77" s="542" t="s">
        <v>933</v>
      </c>
      <c r="C77" s="621">
        <v>31</v>
      </c>
      <c r="D77" s="621">
        <v>31</v>
      </c>
    </row>
    <row r="78" spans="1:4" ht="12.75" customHeight="1">
      <c r="A78" s="541" t="s">
        <v>934</v>
      </c>
      <c r="B78" s="542" t="s">
        <v>935</v>
      </c>
      <c r="C78" s="621"/>
      <c r="D78" s="621"/>
    </row>
    <row r="79" spans="1:4" ht="12.75" customHeight="1">
      <c r="A79" s="541" t="s">
        <v>936</v>
      </c>
      <c r="B79" s="542" t="s">
        <v>937</v>
      </c>
      <c r="C79" s="621"/>
      <c r="D79" s="621"/>
    </row>
    <row r="80" spans="1:4" ht="12.75" customHeight="1">
      <c r="A80" s="541" t="s">
        <v>938</v>
      </c>
      <c r="B80" s="542" t="s">
        <v>939</v>
      </c>
      <c r="C80" s="621">
        <v>6904</v>
      </c>
      <c r="D80" s="621">
        <v>6904</v>
      </c>
    </row>
    <row r="81" spans="1:4" ht="12.75" customHeight="1">
      <c r="A81" s="541" t="s">
        <v>940</v>
      </c>
      <c r="B81" s="542" t="s">
        <v>941</v>
      </c>
      <c r="C81" s="621"/>
      <c r="D81" s="621"/>
    </row>
    <row r="82" spans="1:4" ht="12.75" customHeight="1">
      <c r="A82" s="541" t="s">
        <v>942</v>
      </c>
      <c r="B82" s="542" t="s">
        <v>943</v>
      </c>
      <c r="C82" s="621"/>
      <c r="D82" s="621"/>
    </row>
    <row r="83" spans="1:4" ht="12.75" customHeight="1">
      <c r="A83" s="541" t="s">
        <v>944</v>
      </c>
      <c r="B83" s="542" t="s">
        <v>945</v>
      </c>
      <c r="C83" s="621"/>
      <c r="D83" s="621"/>
    </row>
    <row r="84" spans="1:4" ht="12.75" customHeight="1">
      <c r="A84" s="541" t="s">
        <v>946</v>
      </c>
      <c r="B84" s="542" t="s">
        <v>947</v>
      </c>
      <c r="C84" s="621"/>
      <c r="D84" s="621"/>
    </row>
    <row r="85" spans="1:4" ht="12.75" customHeight="1">
      <c r="A85" s="541" t="s">
        <v>948</v>
      </c>
      <c r="B85" s="542" t="s">
        <v>949</v>
      </c>
      <c r="C85" s="621"/>
      <c r="D85" s="621"/>
    </row>
    <row r="86" spans="1:4" ht="12.75" customHeight="1">
      <c r="A86" s="541" t="s">
        <v>950</v>
      </c>
      <c r="B86" s="542" t="s">
        <v>951</v>
      </c>
      <c r="C86" s="621"/>
      <c r="D86" s="621"/>
    </row>
    <row r="87" spans="1:4" ht="12.75" customHeight="1">
      <c r="A87" s="541" t="s">
        <v>952</v>
      </c>
      <c r="B87" s="542" t="s">
        <v>953</v>
      </c>
      <c r="C87" s="621">
        <v>240</v>
      </c>
      <c r="D87" s="621">
        <v>240</v>
      </c>
    </row>
    <row r="88" spans="1:4" ht="12.75" customHeight="1">
      <c r="A88" s="541" t="s">
        <v>954</v>
      </c>
      <c r="B88" s="542" t="s">
        <v>955</v>
      </c>
      <c r="C88" s="621">
        <v>54</v>
      </c>
      <c r="D88" s="621">
        <v>54</v>
      </c>
    </row>
    <row r="89" spans="1:4" ht="12.75" customHeight="1">
      <c r="A89" s="541" t="s">
        <v>956</v>
      </c>
      <c r="B89" s="542" t="s">
        <v>957</v>
      </c>
      <c r="C89" s="621"/>
      <c r="D89" s="621"/>
    </row>
    <row r="90" spans="1:4" ht="12.75" customHeight="1">
      <c r="A90" s="541" t="s">
        <v>958</v>
      </c>
      <c r="B90" s="542" t="s">
        <v>959</v>
      </c>
      <c r="C90" s="621"/>
      <c r="D90" s="621"/>
    </row>
    <row r="91" spans="1:4" ht="12.75" customHeight="1">
      <c r="A91" s="541" t="s">
        <v>960</v>
      </c>
      <c r="B91" s="542" t="s">
        <v>961</v>
      </c>
      <c r="C91" s="621"/>
      <c r="D91" s="621"/>
    </row>
    <row r="92" spans="1:4" ht="26.25">
      <c r="A92" s="541" t="s">
        <v>962</v>
      </c>
      <c r="B92" s="542" t="s">
        <v>963</v>
      </c>
      <c r="C92" s="621"/>
      <c r="D92" s="621"/>
    </row>
    <row r="93" spans="1:4" ht="12.75" customHeight="1">
      <c r="A93" s="541" t="s">
        <v>964</v>
      </c>
      <c r="B93" s="542" t="s">
        <v>965</v>
      </c>
      <c r="C93" s="621"/>
      <c r="D93" s="621"/>
    </row>
    <row r="94" spans="1:4" ht="12.75" customHeight="1">
      <c r="A94" s="541" t="s">
        <v>966</v>
      </c>
      <c r="B94" s="542" t="s">
        <v>967</v>
      </c>
      <c r="C94" s="621">
        <v>263</v>
      </c>
      <c r="D94" s="621">
        <v>263</v>
      </c>
    </row>
    <row r="95" spans="1:4" ht="12.75" customHeight="1">
      <c r="A95" s="541" t="s">
        <v>968</v>
      </c>
      <c r="B95" s="542" t="s">
        <v>969</v>
      </c>
      <c r="C95" s="621"/>
      <c r="D95" s="621"/>
    </row>
    <row r="96" spans="1:4" ht="12.75" customHeight="1">
      <c r="A96" s="541" t="s">
        <v>970</v>
      </c>
      <c r="B96" s="542" t="s">
        <v>971</v>
      </c>
      <c r="C96" s="621">
        <v>5091</v>
      </c>
      <c r="D96" s="621">
        <v>5091</v>
      </c>
    </row>
    <row r="97" spans="1:4" ht="12.75" customHeight="1">
      <c r="A97" s="541" t="s">
        <v>972</v>
      </c>
      <c r="B97" s="542" t="s">
        <v>973</v>
      </c>
      <c r="C97" s="621">
        <v>399</v>
      </c>
      <c r="D97" s="621">
        <v>399</v>
      </c>
    </row>
    <row r="98" spans="1:4" ht="12.75" customHeight="1">
      <c r="A98" s="541" t="s">
        <v>974</v>
      </c>
      <c r="B98" s="542" t="s">
        <v>975</v>
      </c>
      <c r="C98" s="621"/>
      <c r="D98" s="621"/>
    </row>
    <row r="99" spans="1:4" ht="12.75" customHeight="1">
      <c r="A99" s="541" t="s">
        <v>976</v>
      </c>
      <c r="B99" s="542" t="s">
        <v>977</v>
      </c>
      <c r="C99" s="621"/>
      <c r="D99" s="621"/>
    </row>
    <row r="100" spans="1:4" ht="12.75" customHeight="1">
      <c r="A100" s="541" t="s">
        <v>978</v>
      </c>
      <c r="B100" s="542" t="s">
        <v>979</v>
      </c>
      <c r="C100" s="621">
        <v>3277</v>
      </c>
      <c r="D100" s="621">
        <v>3277</v>
      </c>
    </row>
    <row r="101" spans="1:4" ht="12.75" customHeight="1">
      <c r="A101" s="541" t="s">
        <v>980</v>
      </c>
      <c r="B101" s="542" t="s">
        <v>981</v>
      </c>
      <c r="C101" s="621"/>
      <c r="D101" s="621"/>
    </row>
    <row r="102" spans="1:4" ht="12.75" customHeight="1">
      <c r="A102" s="541" t="s">
        <v>982</v>
      </c>
      <c r="B102" s="542" t="s">
        <v>983</v>
      </c>
      <c r="C102" s="621"/>
      <c r="D102" s="621"/>
    </row>
    <row r="103" spans="1:4" ht="12.75" customHeight="1">
      <c r="A103" s="541" t="s">
        <v>984</v>
      </c>
      <c r="B103" s="542" t="s">
        <v>985</v>
      </c>
      <c r="C103" s="621">
        <v>52</v>
      </c>
      <c r="D103" s="621">
        <v>52</v>
      </c>
    </row>
    <row r="104" spans="1:4" ht="12.75" customHeight="1">
      <c r="A104" s="541" t="s">
        <v>986</v>
      </c>
      <c r="B104" s="542" t="s">
        <v>987</v>
      </c>
      <c r="C104" s="621">
        <v>221</v>
      </c>
      <c r="D104" s="621">
        <v>221</v>
      </c>
    </row>
    <row r="105" spans="1:4" ht="12.75" customHeight="1">
      <c r="A105" s="541" t="s">
        <v>988</v>
      </c>
      <c r="B105" s="542" t="s">
        <v>989</v>
      </c>
      <c r="C105" s="621"/>
      <c r="D105" s="621"/>
    </row>
    <row r="106" spans="1:4" ht="12.75" customHeight="1">
      <c r="A106" s="541" t="s">
        <v>990</v>
      </c>
      <c r="B106" s="542" t="s">
        <v>991</v>
      </c>
      <c r="C106" s="621"/>
      <c r="D106" s="621"/>
    </row>
    <row r="107" spans="1:4" ht="12.75" customHeight="1">
      <c r="A107" s="541" t="s">
        <v>992</v>
      </c>
      <c r="B107" s="542" t="s">
        <v>993</v>
      </c>
      <c r="C107" s="621">
        <v>6818</v>
      </c>
      <c r="D107" s="621">
        <v>6818</v>
      </c>
    </row>
    <row r="108" spans="1:4" ht="12.75" customHeight="1">
      <c r="A108" s="541" t="s">
        <v>994</v>
      </c>
      <c r="B108" s="542" t="s">
        <v>995</v>
      </c>
      <c r="C108" s="621"/>
      <c r="D108" s="621"/>
    </row>
    <row r="109" spans="1:4" ht="12.75" customHeight="1">
      <c r="A109" s="541" t="s">
        <v>996</v>
      </c>
      <c r="B109" s="542" t="s">
        <v>997</v>
      </c>
      <c r="C109" s="621">
        <v>7096</v>
      </c>
      <c r="D109" s="621">
        <v>7096</v>
      </c>
    </row>
    <row r="110" spans="1:4" ht="12.75" customHeight="1">
      <c r="A110" s="541" t="s">
        <v>998</v>
      </c>
      <c r="B110" s="542" t="s">
        <v>999</v>
      </c>
      <c r="C110" s="621"/>
      <c r="D110" s="621"/>
    </row>
    <row r="111" spans="1:4" ht="12.75" customHeight="1">
      <c r="A111" s="629"/>
      <c r="B111" s="623" t="s">
        <v>1000</v>
      </c>
      <c r="C111" s="618"/>
      <c r="D111" s="618"/>
    </row>
    <row r="112" spans="1:4" ht="12.75" customHeight="1">
      <c r="A112" s="541" t="s">
        <v>1001</v>
      </c>
      <c r="B112" s="542" t="s">
        <v>1002</v>
      </c>
      <c r="C112" s="621"/>
      <c r="D112" s="621"/>
    </row>
    <row r="113" spans="1:4" ht="12.75" customHeight="1">
      <c r="A113" s="541" t="s">
        <v>1003</v>
      </c>
      <c r="B113" s="542" t="s">
        <v>1004</v>
      </c>
      <c r="C113" s="621"/>
      <c r="D113" s="621"/>
    </row>
    <row r="114" spans="1:4" ht="12.75" customHeight="1">
      <c r="A114" s="541" t="s">
        <v>1005</v>
      </c>
      <c r="B114" s="542" t="s">
        <v>1006</v>
      </c>
      <c r="C114" s="621"/>
      <c r="D114" s="621"/>
    </row>
    <row r="115" spans="1:4" ht="12.75" customHeight="1">
      <c r="A115" s="541" t="s">
        <v>1007</v>
      </c>
      <c r="B115" s="542" t="s">
        <v>1008</v>
      </c>
      <c r="C115" s="621"/>
      <c r="D115" s="621"/>
    </row>
    <row r="116" spans="1:4" ht="12.75" customHeight="1">
      <c r="A116" s="541" t="s">
        <v>1009</v>
      </c>
      <c r="B116" s="542" t="s">
        <v>1010</v>
      </c>
      <c r="C116" s="621"/>
      <c r="D116" s="621"/>
    </row>
    <row r="117" spans="1:4" ht="12.75" customHeight="1">
      <c r="A117" s="541" t="s">
        <v>1011</v>
      </c>
      <c r="B117" s="542" t="s">
        <v>1016</v>
      </c>
      <c r="C117" s="621"/>
      <c r="D117" s="621"/>
    </row>
    <row r="118" spans="1:4" ht="12.75" customHeight="1">
      <c r="A118" s="626"/>
      <c r="B118" s="623" t="s">
        <v>831</v>
      </c>
      <c r="C118" s="618">
        <v>19896</v>
      </c>
      <c r="D118" s="618">
        <v>19896</v>
      </c>
    </row>
    <row r="119" spans="1:4" ht="12.75" customHeight="1">
      <c r="A119" s="630" t="s">
        <v>797</v>
      </c>
      <c r="B119" s="631" t="s">
        <v>798</v>
      </c>
      <c r="C119" s="621"/>
      <c r="D119" s="621"/>
    </row>
    <row r="120" spans="1:4" ht="12.75" customHeight="1">
      <c r="A120" s="630" t="s">
        <v>799</v>
      </c>
      <c r="B120" s="631" t="s">
        <v>800</v>
      </c>
      <c r="C120" s="621"/>
      <c r="D120" s="621"/>
    </row>
    <row r="121" spans="1:4" ht="24.75" customHeight="1">
      <c r="A121" s="630" t="s">
        <v>801</v>
      </c>
      <c r="B121" s="631" t="s">
        <v>802</v>
      </c>
      <c r="C121" s="621"/>
      <c r="D121" s="621"/>
    </row>
    <row r="122" spans="1:4" ht="12.75" customHeight="1">
      <c r="A122" s="630" t="s">
        <v>803</v>
      </c>
      <c r="B122" s="631" t="s">
        <v>804</v>
      </c>
      <c r="C122" s="621">
        <v>4574</v>
      </c>
      <c r="D122" s="621">
        <v>4574</v>
      </c>
    </row>
    <row r="123" spans="1:4" ht="12.75" customHeight="1">
      <c r="A123" s="630" t="s">
        <v>805</v>
      </c>
      <c r="B123" s="631" t="s">
        <v>806</v>
      </c>
      <c r="C123" s="621">
        <v>5359</v>
      </c>
      <c r="D123" s="621">
        <v>5359</v>
      </c>
    </row>
    <row r="124" spans="1:4" ht="12.75" customHeight="1">
      <c r="A124" s="630" t="s">
        <v>807</v>
      </c>
      <c r="B124" s="631" t="s">
        <v>808</v>
      </c>
      <c r="C124" s="621"/>
      <c r="D124" s="621"/>
    </row>
    <row r="125" spans="1:4" ht="12.75" customHeight="1">
      <c r="A125" s="630" t="s">
        <v>809</v>
      </c>
      <c r="B125" s="631" t="s">
        <v>810</v>
      </c>
      <c r="C125" s="621"/>
      <c r="D125" s="621"/>
    </row>
    <row r="126" spans="1:4" ht="12.75" customHeight="1">
      <c r="A126" s="630" t="s">
        <v>811</v>
      </c>
      <c r="B126" s="631" t="s">
        <v>812</v>
      </c>
      <c r="C126" s="621"/>
      <c r="D126" s="621"/>
    </row>
    <row r="127" spans="1:4" ht="12.75" customHeight="1">
      <c r="A127" s="630" t="s">
        <v>813</v>
      </c>
      <c r="B127" s="631" t="s">
        <v>814</v>
      </c>
      <c r="C127" s="621"/>
      <c r="D127" s="621"/>
    </row>
    <row r="128" spans="1:4" ht="12.75" customHeight="1">
      <c r="A128" s="630" t="s">
        <v>815</v>
      </c>
      <c r="B128" s="631" t="s">
        <v>816</v>
      </c>
      <c r="C128" s="621"/>
      <c r="D128" s="621"/>
    </row>
    <row r="129" spans="1:4" ht="12.75" customHeight="1">
      <c r="A129" s="630" t="s">
        <v>817</v>
      </c>
      <c r="B129" s="631" t="s">
        <v>818</v>
      </c>
      <c r="C129" s="621"/>
      <c r="D129" s="621"/>
    </row>
    <row r="130" spans="1:4" ht="12.75" customHeight="1">
      <c r="A130" s="630" t="s">
        <v>819</v>
      </c>
      <c r="B130" s="631" t="s">
        <v>820</v>
      </c>
      <c r="C130" s="621"/>
      <c r="D130" s="621"/>
    </row>
    <row r="131" spans="1:4" ht="12.75" customHeight="1">
      <c r="A131" s="630" t="s">
        <v>821</v>
      </c>
      <c r="B131" s="631" t="s">
        <v>822</v>
      </c>
      <c r="C131" s="621"/>
      <c r="D131" s="621"/>
    </row>
    <row r="132" spans="1:4" ht="12.75" customHeight="1">
      <c r="A132" s="630" t="s">
        <v>823</v>
      </c>
      <c r="B132" s="631" t="s">
        <v>824</v>
      </c>
      <c r="C132" s="621"/>
      <c r="D132" s="621"/>
    </row>
    <row r="133" spans="1:4" ht="12.75" customHeight="1">
      <c r="A133" s="630" t="s">
        <v>825</v>
      </c>
      <c r="B133" s="631" t="s">
        <v>826</v>
      </c>
      <c r="C133" s="621">
        <v>9963</v>
      </c>
      <c r="D133" s="621">
        <v>9963</v>
      </c>
    </row>
    <row r="134" spans="1:4" ht="12.75" customHeight="1">
      <c r="A134" s="630" t="s">
        <v>827</v>
      </c>
      <c r="B134" s="631" t="s">
        <v>828</v>
      </c>
      <c r="C134" s="621"/>
      <c r="D134" s="621"/>
    </row>
    <row r="135" spans="1:4" ht="12.75" customHeight="1">
      <c r="A135" s="630" t="s">
        <v>829</v>
      </c>
      <c r="B135" s="631" t="s">
        <v>830</v>
      </c>
      <c r="C135" s="621"/>
      <c r="D135" s="621"/>
    </row>
    <row r="136" spans="1:4" ht="12.75" customHeight="1">
      <c r="A136" s="626"/>
      <c r="B136" s="623" t="s">
        <v>786</v>
      </c>
      <c r="C136" s="618">
        <v>1093</v>
      </c>
      <c r="D136" s="618">
        <v>5384</v>
      </c>
    </row>
    <row r="137" spans="1:4" ht="12.75" customHeight="1">
      <c r="A137" s="541" t="s">
        <v>787</v>
      </c>
      <c r="B137" s="542" t="s">
        <v>788</v>
      </c>
      <c r="C137" s="621">
        <v>64</v>
      </c>
      <c r="D137" s="621">
        <v>64</v>
      </c>
    </row>
    <row r="138" spans="1:4" ht="12.75" customHeight="1">
      <c r="A138" s="541" t="s">
        <v>1070</v>
      </c>
      <c r="B138" s="542" t="s">
        <v>1093</v>
      </c>
      <c r="C138" s="621">
        <v>1029</v>
      </c>
      <c r="D138" s="621">
        <v>5320</v>
      </c>
    </row>
    <row r="139" spans="1:4" ht="12.75" customHeight="1">
      <c r="A139" s="541" t="s">
        <v>789</v>
      </c>
      <c r="B139" s="542" t="s">
        <v>790</v>
      </c>
      <c r="C139" s="621"/>
      <c r="D139" s="621"/>
    </row>
    <row r="140" spans="1:4" ht="12.75" customHeight="1">
      <c r="A140" s="541" t="s">
        <v>791</v>
      </c>
      <c r="B140" s="542" t="s">
        <v>792</v>
      </c>
      <c r="C140" s="621"/>
      <c r="D140" s="621"/>
    </row>
    <row r="141" spans="1:4" ht="12.75" customHeight="1">
      <c r="A141" s="541" t="s">
        <v>793</v>
      </c>
      <c r="B141" s="542" t="s">
        <v>794</v>
      </c>
      <c r="C141" s="621"/>
      <c r="D141" s="621"/>
    </row>
    <row r="142" spans="1:4" ht="12.75" customHeight="1">
      <c r="A142" s="541" t="s">
        <v>795</v>
      </c>
      <c r="B142" s="542" t="s">
        <v>796</v>
      </c>
      <c r="C142" s="621"/>
      <c r="D142" s="621"/>
    </row>
    <row r="143" spans="1:4" ht="12.75" customHeight="1">
      <c r="A143" s="632"/>
      <c r="B143" s="633" t="s">
        <v>706</v>
      </c>
      <c r="C143" s="639">
        <v>77620</v>
      </c>
      <c r="D143" s="639">
        <v>81911</v>
      </c>
    </row>
    <row r="144" spans="1:4" ht="12.75" customHeight="1">
      <c r="A144" s="634"/>
      <c r="B144" s="635" t="s">
        <v>1017</v>
      </c>
      <c r="C144" s="640"/>
      <c r="D144" s="640"/>
    </row>
    <row r="145" spans="1:4" ht="12.75" customHeight="1">
      <c r="A145" s="634" t="s">
        <v>1018</v>
      </c>
      <c r="B145" s="636" t="s">
        <v>1019</v>
      </c>
      <c r="C145" s="640"/>
      <c r="D145" s="640"/>
    </row>
    <row r="146" spans="1:4" ht="12.75" customHeight="1">
      <c r="A146" s="541" t="s">
        <v>1020</v>
      </c>
      <c r="B146" s="542" t="s">
        <v>1021</v>
      </c>
      <c r="C146" s="621"/>
      <c r="D146" s="621"/>
    </row>
    <row r="147" spans="1:4" ht="12.75" customHeight="1">
      <c r="A147" s="632"/>
      <c r="B147" s="633" t="s">
        <v>707</v>
      </c>
      <c r="C147" s="639"/>
      <c r="D147" s="639"/>
    </row>
    <row r="148" spans="1:4" ht="12.75" customHeight="1">
      <c r="A148" s="632"/>
      <c r="B148" s="633" t="s">
        <v>708</v>
      </c>
      <c r="C148" s="639">
        <v>98609</v>
      </c>
      <c r="D148" s="639">
        <v>102900</v>
      </c>
    </row>
    <row r="149" spans="1:4" ht="12.75" customHeight="1">
      <c r="A149" s="637"/>
      <c r="B149" s="638" t="s">
        <v>343</v>
      </c>
      <c r="C149" s="641">
        <v>16553</v>
      </c>
      <c r="D149" s="641">
        <v>16553</v>
      </c>
    </row>
    <row r="151" spans="1:4" ht="23.25" customHeight="1">
      <c r="A151" s="732" t="s">
        <v>689</v>
      </c>
      <c r="B151" s="732"/>
      <c r="C151" s="732"/>
      <c r="D151" s="732"/>
    </row>
  </sheetData>
  <sheetProtection/>
  <mergeCells count="1">
    <mergeCell ref="A151:D151"/>
  </mergeCells>
  <printOptions/>
  <pageMargins left="0.7" right="0.7" top="0.75" bottom="0.75" header="0.3" footer="0.3"/>
  <pageSetup horizontalDpi="600" verticalDpi="600" orientation="portrait" paperSize="9" scale="95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D8" sqref="D8"/>
    </sheetView>
  </sheetViews>
  <sheetFormatPr defaultColWidth="9.140625" defaultRowHeight="12.75"/>
  <cols>
    <col min="1" max="1" width="8.421875" style="56" customWidth="1"/>
    <col min="2" max="2" width="9.140625" style="56" customWidth="1"/>
    <col min="3" max="3" width="49.140625" style="56" customWidth="1"/>
    <col min="4" max="4" width="9.140625" style="56" customWidth="1"/>
    <col min="5" max="5" width="10.140625" style="56" customWidth="1"/>
    <col min="6" max="16384" width="9.140625" style="56" customWidth="1"/>
  </cols>
  <sheetData>
    <row r="1" spans="1:3" ht="12.75">
      <c r="A1" s="139" t="s">
        <v>414</v>
      </c>
      <c r="B1" s="139"/>
      <c r="C1" s="140"/>
    </row>
    <row r="2" spans="1:6" ht="15">
      <c r="A2" s="141"/>
      <c r="B2" s="141"/>
      <c r="C2" s="140"/>
      <c r="E2" s="142" t="s">
        <v>1144</v>
      </c>
      <c r="F2" s="143"/>
    </row>
    <row r="3" spans="1:5" ht="36" customHeight="1">
      <c r="A3" s="500" t="s">
        <v>540</v>
      </c>
      <c r="B3" s="501" t="s">
        <v>541</v>
      </c>
      <c r="C3" s="642" t="s">
        <v>171</v>
      </c>
      <c r="D3" s="502" t="s">
        <v>1172</v>
      </c>
      <c r="E3" s="502" t="s">
        <v>1173</v>
      </c>
    </row>
    <row r="4" spans="1:5" ht="12.75" customHeight="1">
      <c r="A4" s="643"/>
      <c r="B4" s="643"/>
      <c r="C4" s="644" t="s">
        <v>285</v>
      </c>
      <c r="D4" s="645"/>
      <c r="E4" s="645"/>
    </row>
    <row r="5" spans="1:5" ht="12.75" customHeight="1">
      <c r="A5" s="535" t="s">
        <v>199</v>
      </c>
      <c r="B5" s="535"/>
      <c r="C5" s="537" t="s">
        <v>344</v>
      </c>
      <c r="D5" s="581"/>
      <c r="E5" s="581"/>
    </row>
    <row r="6" spans="1:5" ht="12.75" customHeight="1">
      <c r="A6" s="535" t="s">
        <v>200</v>
      </c>
      <c r="B6" s="535"/>
      <c r="C6" s="537" t="s">
        <v>345</v>
      </c>
      <c r="D6" s="581"/>
      <c r="E6" s="581"/>
    </row>
    <row r="7" spans="1:5" ht="12.75" customHeight="1">
      <c r="A7" s="535" t="s">
        <v>201</v>
      </c>
      <c r="B7" s="535"/>
      <c r="C7" s="537" t="s">
        <v>346</v>
      </c>
      <c r="D7" s="581"/>
      <c r="E7" s="581"/>
    </row>
    <row r="8" spans="1:5" ht="12.75" customHeight="1">
      <c r="A8" s="535" t="s">
        <v>202</v>
      </c>
      <c r="B8" s="535"/>
      <c r="C8" s="537" t="s">
        <v>347</v>
      </c>
      <c r="D8" s="581"/>
      <c r="E8" s="581"/>
    </row>
    <row r="9" spans="1:9" ht="12.75" customHeight="1">
      <c r="A9" s="535">
        <v>2200046</v>
      </c>
      <c r="B9" s="535">
        <v>12</v>
      </c>
      <c r="C9" s="537" t="s">
        <v>122</v>
      </c>
      <c r="D9" s="581"/>
      <c r="E9" s="581"/>
      <c r="G9" s="57"/>
      <c r="H9" s="57"/>
      <c r="I9" s="57"/>
    </row>
    <row r="10" spans="1:9" ht="12.75" customHeight="1">
      <c r="A10" s="535">
        <v>2200046</v>
      </c>
      <c r="B10" s="536" t="s">
        <v>463</v>
      </c>
      <c r="C10" s="537" t="s">
        <v>348</v>
      </c>
      <c r="D10" s="581"/>
      <c r="E10" s="581"/>
      <c r="G10" s="48"/>
      <c r="H10" s="49"/>
      <c r="I10" s="50"/>
    </row>
    <row r="11" spans="1:9" ht="12.75" customHeight="1">
      <c r="A11" s="535" t="s">
        <v>203</v>
      </c>
      <c r="B11" s="535"/>
      <c r="C11" s="537" t="s">
        <v>349</v>
      </c>
      <c r="D11" s="581"/>
      <c r="E11" s="581"/>
      <c r="G11" s="48"/>
      <c r="H11" s="49"/>
      <c r="I11" s="57"/>
    </row>
    <row r="12" spans="1:5" ht="12.75" customHeight="1">
      <c r="A12" s="535" t="s">
        <v>205</v>
      </c>
      <c r="B12" s="535"/>
      <c r="C12" s="537" t="s">
        <v>204</v>
      </c>
      <c r="D12" s="581"/>
      <c r="E12" s="581"/>
    </row>
    <row r="13" spans="1:5" ht="12.75" customHeight="1">
      <c r="A13" s="646">
        <v>2200129</v>
      </c>
      <c r="B13" s="646"/>
      <c r="C13" s="647" t="s">
        <v>1090</v>
      </c>
      <c r="D13" s="581"/>
      <c r="E13" s="581"/>
    </row>
    <row r="14" spans="1:5" ht="12.75" customHeight="1">
      <c r="A14" s="646">
        <v>2200129</v>
      </c>
      <c r="B14" s="646">
        <v>33</v>
      </c>
      <c r="C14" s="647" t="s">
        <v>1090</v>
      </c>
      <c r="D14" s="581"/>
      <c r="E14" s="581"/>
    </row>
    <row r="15" spans="1:5" ht="12.75" customHeight="1">
      <c r="A15" s="535"/>
      <c r="B15" s="648"/>
      <c r="C15" s="649" t="s">
        <v>499</v>
      </c>
      <c r="D15" s="650"/>
      <c r="E15" s="650"/>
    </row>
    <row r="16" spans="1:5" ht="12.75" customHeight="1">
      <c r="A16" s="643"/>
      <c r="B16" s="643"/>
      <c r="C16" s="644" t="s">
        <v>304</v>
      </c>
      <c r="D16" s="645"/>
      <c r="E16" s="645"/>
    </row>
    <row r="17" spans="1:5" ht="12.75" customHeight="1">
      <c r="A17" s="535">
        <v>2400810</v>
      </c>
      <c r="B17" s="535"/>
      <c r="C17" s="537" t="s">
        <v>271</v>
      </c>
      <c r="D17" s="581">
        <v>119</v>
      </c>
      <c r="E17" s="581">
        <v>119</v>
      </c>
    </row>
    <row r="18" spans="1:5" ht="12.75" customHeight="1">
      <c r="A18" s="535">
        <v>2400828</v>
      </c>
      <c r="B18" s="535"/>
      <c r="C18" s="537" t="s">
        <v>272</v>
      </c>
      <c r="D18" s="581"/>
      <c r="E18" s="581"/>
    </row>
    <row r="19" spans="1:5" ht="12.75" customHeight="1">
      <c r="A19" s="535">
        <v>2400836</v>
      </c>
      <c r="B19" s="535"/>
      <c r="C19" s="537" t="s">
        <v>273</v>
      </c>
      <c r="D19" s="581"/>
      <c r="E19" s="581"/>
    </row>
    <row r="20" spans="1:5" ht="12.75" customHeight="1">
      <c r="A20" s="535"/>
      <c r="B20" s="535"/>
      <c r="C20" s="649" t="s">
        <v>500</v>
      </c>
      <c r="D20" s="650">
        <v>119</v>
      </c>
      <c r="E20" s="650">
        <v>119</v>
      </c>
    </row>
    <row r="21" spans="1:5" ht="15.75" customHeight="1">
      <c r="A21" s="733" t="s">
        <v>573</v>
      </c>
      <c r="B21" s="733"/>
      <c r="C21" s="733"/>
      <c r="D21" s="733"/>
      <c r="E21" s="733"/>
    </row>
    <row r="22" spans="1:3" ht="15.75" customHeight="1">
      <c r="A22" s="49"/>
      <c r="B22" s="49"/>
      <c r="C22" s="49"/>
    </row>
    <row r="23" spans="1:3" ht="15.75" customHeight="1">
      <c r="A23" s="144" t="s">
        <v>415</v>
      </c>
      <c r="B23" s="144"/>
      <c r="C23" s="49"/>
    </row>
    <row r="24" spans="1:6" ht="15.75" customHeight="1">
      <c r="A24" s="145"/>
      <c r="B24" s="145"/>
      <c r="C24" s="49"/>
      <c r="E24" s="142" t="s">
        <v>535</v>
      </c>
      <c r="F24" s="146"/>
    </row>
    <row r="25" spans="1:5" ht="35.25" customHeight="1">
      <c r="A25" s="244" t="s">
        <v>540</v>
      </c>
      <c r="B25" s="37" t="s">
        <v>541</v>
      </c>
      <c r="C25" s="297" t="s">
        <v>171</v>
      </c>
      <c r="D25" s="245" t="s">
        <v>1172</v>
      </c>
      <c r="E25" s="245" t="s">
        <v>1173</v>
      </c>
    </row>
    <row r="26" spans="1:5" ht="12.75" customHeight="1">
      <c r="A26" s="339"/>
      <c r="B26" s="340"/>
      <c r="C26" s="338" t="s">
        <v>206</v>
      </c>
      <c r="D26" s="395"/>
      <c r="E26" s="395"/>
    </row>
    <row r="27" spans="1:5" ht="12.75" customHeight="1">
      <c r="A27" s="308" t="s">
        <v>208</v>
      </c>
      <c r="B27" s="36"/>
      <c r="C27" s="51" t="s">
        <v>207</v>
      </c>
      <c r="D27" s="394"/>
      <c r="E27" s="394"/>
    </row>
    <row r="28" spans="1:5" ht="12.75" customHeight="1">
      <c r="A28" s="308" t="s">
        <v>212</v>
      </c>
      <c r="B28" s="36"/>
      <c r="C28" s="51" t="s">
        <v>211</v>
      </c>
      <c r="D28" s="394"/>
      <c r="E28" s="394"/>
    </row>
    <row r="29" spans="1:5" ht="12.75" customHeight="1">
      <c r="A29" s="308" t="s">
        <v>210</v>
      </c>
      <c r="B29" s="36"/>
      <c r="C29" s="51" t="s">
        <v>209</v>
      </c>
      <c r="D29" s="394"/>
      <c r="E29" s="394"/>
    </row>
    <row r="30" spans="1:5" ht="12.75" customHeight="1">
      <c r="A30" s="308" t="s">
        <v>154</v>
      </c>
      <c r="B30" s="36"/>
      <c r="C30" s="51" t="s">
        <v>194</v>
      </c>
      <c r="D30" s="394"/>
      <c r="E30" s="394"/>
    </row>
    <row r="31" spans="1:5" ht="12.75" customHeight="1">
      <c r="A31" s="308">
        <v>2200103</v>
      </c>
      <c r="B31" s="36" t="s">
        <v>463</v>
      </c>
      <c r="C31" s="51" t="s">
        <v>261</v>
      </c>
      <c r="D31" s="394"/>
      <c r="E31" s="394"/>
    </row>
    <row r="32" spans="1:5" ht="12.75" customHeight="1">
      <c r="A32" s="308">
        <v>2200103</v>
      </c>
      <c r="B32" s="36">
        <v>17</v>
      </c>
      <c r="C32" s="51" t="s">
        <v>260</v>
      </c>
      <c r="D32" s="394"/>
      <c r="E32" s="394"/>
    </row>
    <row r="33" spans="1:5" ht="12.75" customHeight="1">
      <c r="A33" s="308">
        <v>2200103</v>
      </c>
      <c r="B33" s="36" t="s">
        <v>457</v>
      </c>
      <c r="C33" s="51" t="s">
        <v>1116</v>
      </c>
      <c r="D33" s="394"/>
      <c r="E33" s="394"/>
    </row>
    <row r="34" spans="1:5" ht="12.75" customHeight="1">
      <c r="A34" s="51"/>
      <c r="B34" s="336"/>
      <c r="C34" s="337" t="s">
        <v>501</v>
      </c>
      <c r="D34" s="396"/>
      <c r="E34" s="396"/>
    </row>
    <row r="35" spans="1:2" ht="15">
      <c r="A35" s="143"/>
      <c r="B35" s="143"/>
    </row>
    <row r="36" ht="12.75">
      <c r="B36" s="56" t="s">
        <v>1087</v>
      </c>
    </row>
  </sheetData>
  <sheetProtection/>
  <mergeCells count="1">
    <mergeCell ref="A21:E21"/>
  </mergeCells>
  <printOptions/>
  <pageMargins left="0.75" right="0.75" top="1" bottom="1" header="0.5" footer="0.5"/>
  <pageSetup horizontalDpi="1200" verticalDpi="1200" orientation="portrait" paperSize="9" r:id="rId1"/>
  <ignoredErrors>
    <ignoredError sqref="A5:A12 B10 A29 A32 A2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8.00390625" style="496" customWidth="1"/>
    <col min="2" max="2" width="9.421875" style="571" customWidth="1"/>
    <col min="3" max="3" width="49.140625" style="496" customWidth="1"/>
    <col min="4" max="4" width="9.28125" style="496" customWidth="1"/>
    <col min="5" max="5" width="9.8515625" style="496" customWidth="1"/>
    <col min="6" max="16384" width="9.140625" style="496" customWidth="1"/>
  </cols>
  <sheetData>
    <row r="1" spans="1:2" ht="15.75" customHeight="1">
      <c r="A1" s="563" t="s">
        <v>416</v>
      </c>
      <c r="B1" s="564"/>
    </row>
    <row r="2" ht="15.75" customHeight="1">
      <c r="E2" s="499" t="s">
        <v>1145</v>
      </c>
    </row>
    <row r="3" spans="1:5" ht="26.25">
      <c r="A3" s="500" t="s">
        <v>540</v>
      </c>
      <c r="B3" s="501" t="s">
        <v>541</v>
      </c>
      <c r="C3" s="500" t="s">
        <v>171</v>
      </c>
      <c r="D3" s="502" t="s">
        <v>741</v>
      </c>
      <c r="E3" s="552" t="s">
        <v>743</v>
      </c>
    </row>
    <row r="4" spans="1:5" ht="12.75" customHeight="1">
      <c r="A4" s="651"/>
      <c r="B4" s="652"/>
      <c r="C4" s="575" t="s">
        <v>213</v>
      </c>
      <c r="D4" s="485">
        <v>5459</v>
      </c>
      <c r="E4" s="485">
        <v>5459</v>
      </c>
    </row>
    <row r="5" spans="1:5" ht="12.75" customHeight="1">
      <c r="A5" s="580" t="s">
        <v>215</v>
      </c>
      <c r="B5" s="536"/>
      <c r="C5" s="586" t="s">
        <v>214</v>
      </c>
      <c r="D5" s="487">
        <v>2326</v>
      </c>
      <c r="E5" s="487">
        <v>2326</v>
      </c>
    </row>
    <row r="6" spans="1:5" ht="12.75" customHeight="1">
      <c r="A6" s="580">
        <v>1400019</v>
      </c>
      <c r="B6" s="536" t="s">
        <v>453</v>
      </c>
      <c r="C6" s="586" t="s">
        <v>262</v>
      </c>
      <c r="D6" s="487">
        <v>2558</v>
      </c>
      <c r="E6" s="487">
        <v>2558</v>
      </c>
    </row>
    <row r="7" spans="1:5" ht="12.75" customHeight="1">
      <c r="A7" s="535" t="s">
        <v>154</v>
      </c>
      <c r="B7" s="536"/>
      <c r="C7" s="537" t="s">
        <v>194</v>
      </c>
      <c r="D7" s="487"/>
      <c r="E7" s="487"/>
    </row>
    <row r="8" spans="1:5" ht="12.75" customHeight="1">
      <c r="A8" s="535" t="s">
        <v>155</v>
      </c>
      <c r="B8" s="536"/>
      <c r="C8" s="537" t="s">
        <v>259</v>
      </c>
      <c r="D8" s="487">
        <v>575</v>
      </c>
      <c r="E8" s="487">
        <v>575</v>
      </c>
    </row>
    <row r="9" spans="1:5" ht="12.75" customHeight="1">
      <c r="A9" s="580" t="s">
        <v>208</v>
      </c>
      <c r="B9" s="536"/>
      <c r="C9" s="586" t="s">
        <v>263</v>
      </c>
      <c r="D9" s="487"/>
      <c r="E9" s="487"/>
    </row>
    <row r="10" spans="1:5" ht="12.75" customHeight="1">
      <c r="A10" s="580" t="s">
        <v>212</v>
      </c>
      <c r="B10" s="536"/>
      <c r="C10" s="586" t="s">
        <v>264</v>
      </c>
      <c r="D10" s="487"/>
      <c r="E10" s="487"/>
    </row>
    <row r="11" spans="1:5" ht="12.75" customHeight="1">
      <c r="A11" s="653"/>
      <c r="B11" s="654"/>
      <c r="C11" s="575" t="s">
        <v>270</v>
      </c>
      <c r="D11" s="485">
        <v>3302</v>
      </c>
      <c r="E11" s="485">
        <v>3302</v>
      </c>
    </row>
    <row r="12" spans="1:5" ht="12.75" customHeight="1">
      <c r="A12" s="580">
        <v>1000165</v>
      </c>
      <c r="B12" s="536"/>
      <c r="C12" s="586" t="s">
        <v>315</v>
      </c>
      <c r="D12" s="487"/>
      <c r="E12" s="487"/>
    </row>
    <row r="13" spans="1:5" ht="12.75" customHeight="1">
      <c r="A13" s="580" t="s">
        <v>217</v>
      </c>
      <c r="B13" s="536"/>
      <c r="C13" s="586" t="s">
        <v>216</v>
      </c>
      <c r="D13" s="487"/>
      <c r="E13" s="487"/>
    </row>
    <row r="14" spans="1:5" ht="12.75" customHeight="1">
      <c r="A14" s="580" t="s">
        <v>219</v>
      </c>
      <c r="B14" s="536"/>
      <c r="C14" s="586" t="s">
        <v>218</v>
      </c>
      <c r="D14" s="487"/>
      <c r="E14" s="487"/>
    </row>
    <row r="15" spans="1:5" ht="12.75" customHeight="1">
      <c r="A15" s="580">
        <v>1000116</v>
      </c>
      <c r="B15" s="536" t="s">
        <v>1154</v>
      </c>
      <c r="C15" s="586" t="s">
        <v>350</v>
      </c>
      <c r="D15" s="487">
        <v>2916</v>
      </c>
      <c r="E15" s="487">
        <v>2916</v>
      </c>
    </row>
    <row r="16" spans="1:5" ht="12.75" customHeight="1">
      <c r="A16" s="580">
        <v>1000116</v>
      </c>
      <c r="B16" s="536" t="s">
        <v>1153</v>
      </c>
      <c r="C16" s="586" t="s">
        <v>351</v>
      </c>
      <c r="D16" s="487"/>
      <c r="E16" s="487"/>
    </row>
    <row r="17" spans="1:5" ht="12.75" customHeight="1">
      <c r="A17" s="580" t="s">
        <v>168</v>
      </c>
      <c r="B17" s="536"/>
      <c r="C17" s="586" t="s">
        <v>332</v>
      </c>
      <c r="D17" s="487"/>
      <c r="E17" s="487"/>
    </row>
    <row r="18" spans="1:5" ht="12.75" customHeight="1">
      <c r="A18" s="580">
        <v>1000272</v>
      </c>
      <c r="B18" s="536"/>
      <c r="C18" s="586" t="s">
        <v>328</v>
      </c>
      <c r="D18" s="487"/>
      <c r="E18" s="487"/>
    </row>
    <row r="19" spans="1:5" ht="12.75" customHeight="1">
      <c r="A19" s="533"/>
      <c r="B19" s="534"/>
      <c r="C19" s="575" t="s">
        <v>197</v>
      </c>
      <c r="D19" s="485"/>
      <c r="E19" s="485"/>
    </row>
    <row r="20" spans="1:5" ht="12.75" customHeight="1">
      <c r="A20" s="548">
        <v>1000215</v>
      </c>
      <c r="B20" s="549"/>
      <c r="C20" s="587" t="s">
        <v>181</v>
      </c>
      <c r="D20" s="487"/>
      <c r="E20" s="487"/>
    </row>
    <row r="21" spans="1:5" ht="12.75" customHeight="1">
      <c r="A21" s="555">
        <v>1000207</v>
      </c>
      <c r="B21" s="655"/>
      <c r="C21" s="656" t="s">
        <v>186</v>
      </c>
      <c r="D21" s="657"/>
      <c r="E21" s="657"/>
    </row>
    <row r="22" spans="1:5" ht="12.75" customHeight="1">
      <c r="A22" s="500">
        <v>1000207</v>
      </c>
      <c r="B22" s="558" t="s">
        <v>658</v>
      </c>
      <c r="C22" s="514" t="s">
        <v>654</v>
      </c>
      <c r="D22" s="487">
        <v>0</v>
      </c>
      <c r="E22" s="487">
        <v>0</v>
      </c>
    </row>
    <row r="23" spans="1:5" ht="12.75" customHeight="1">
      <c r="A23" s="500">
        <v>1000207</v>
      </c>
      <c r="B23" s="558" t="s">
        <v>658</v>
      </c>
      <c r="C23" s="514" t="s">
        <v>655</v>
      </c>
      <c r="D23" s="487">
        <v>0</v>
      </c>
      <c r="E23" s="487">
        <v>0</v>
      </c>
    </row>
    <row r="24" spans="1:5" ht="12.75" customHeight="1">
      <c r="A24" s="500">
        <v>1000207</v>
      </c>
      <c r="B24" s="558" t="s">
        <v>658</v>
      </c>
      <c r="C24" s="514" t="s">
        <v>656</v>
      </c>
      <c r="D24" s="487">
        <v>0</v>
      </c>
      <c r="E24" s="487">
        <v>0</v>
      </c>
    </row>
    <row r="25" spans="1:5" ht="12.75" customHeight="1">
      <c r="A25" s="500">
        <v>1000207</v>
      </c>
      <c r="B25" s="558" t="s">
        <v>658</v>
      </c>
      <c r="C25" s="514" t="s">
        <v>657</v>
      </c>
      <c r="D25" s="487">
        <v>0</v>
      </c>
      <c r="E25" s="487">
        <v>0</v>
      </c>
    </row>
    <row r="26" spans="1:5" ht="12.75" customHeight="1">
      <c r="A26" s="548">
        <v>1000207</v>
      </c>
      <c r="B26" s="549" t="s">
        <v>463</v>
      </c>
      <c r="C26" s="587" t="s">
        <v>195</v>
      </c>
      <c r="D26" s="487"/>
      <c r="E26" s="487"/>
    </row>
    <row r="27" spans="1:5" ht="12.75" customHeight="1">
      <c r="A27" s="548">
        <v>1000207</v>
      </c>
      <c r="B27" s="549" t="s">
        <v>455</v>
      </c>
      <c r="C27" s="587" t="s">
        <v>196</v>
      </c>
      <c r="D27" s="487"/>
      <c r="E27" s="487"/>
    </row>
  </sheetData>
  <sheetProtection/>
  <printOptions/>
  <pageMargins left="0.75" right="0.75" top="0.61" bottom="0.55" header="0.5" footer="0.5"/>
  <pageSetup horizontalDpi="1200" verticalDpi="1200" orientation="portrait" paperSize="9" r:id="rId1"/>
  <ignoredErrors>
    <ignoredError sqref="A17:B18 A11:B11 A15 A13:B13 A5:B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3" customWidth="1"/>
    <col min="2" max="2" width="9.140625" style="44" customWidth="1"/>
    <col min="3" max="3" width="49.140625" style="3" customWidth="1"/>
    <col min="4" max="16384" width="9.140625" style="3" customWidth="1"/>
  </cols>
  <sheetData>
    <row r="1" spans="1:3" ht="12.75">
      <c r="A1" s="34" t="s">
        <v>417</v>
      </c>
      <c r="B1" s="126"/>
      <c r="C1" s="24"/>
    </row>
    <row r="2" spans="1:5" ht="12.75">
      <c r="A2" s="58"/>
      <c r="B2" s="128"/>
      <c r="C2" s="24"/>
      <c r="E2" s="47" t="s">
        <v>305</v>
      </c>
    </row>
    <row r="3" spans="1:5" ht="25.5" customHeight="1">
      <c r="A3" s="244" t="s">
        <v>540</v>
      </c>
      <c r="B3" s="37" t="s">
        <v>541</v>
      </c>
      <c r="C3" s="132" t="s">
        <v>171</v>
      </c>
      <c r="D3" s="245" t="s">
        <v>741</v>
      </c>
      <c r="E3" s="365" t="s">
        <v>743</v>
      </c>
    </row>
    <row r="4" spans="1:5" ht="12.75" customHeight="1">
      <c r="A4" s="311"/>
      <c r="B4" s="312"/>
      <c r="C4" s="309" t="s">
        <v>213</v>
      </c>
      <c r="D4" s="303"/>
      <c r="E4" s="303"/>
    </row>
    <row r="5" spans="1:5" ht="12.75" customHeight="1">
      <c r="A5" s="334">
        <v>1500016</v>
      </c>
      <c r="B5" s="36"/>
      <c r="C5" s="4" t="s">
        <v>265</v>
      </c>
      <c r="D5" s="21"/>
      <c r="E5" s="21"/>
    </row>
    <row r="6" spans="1:5" ht="12.75" customHeight="1">
      <c r="A6" s="334">
        <v>1500016</v>
      </c>
      <c r="B6" s="36" t="s">
        <v>453</v>
      </c>
      <c r="C6" s="4" t="s">
        <v>262</v>
      </c>
      <c r="D6" s="21"/>
      <c r="E6" s="21"/>
    </row>
    <row r="7" spans="1:5" ht="12.75" customHeight="1">
      <c r="A7" s="341"/>
      <c r="B7" s="342"/>
      <c r="C7" s="309" t="s">
        <v>270</v>
      </c>
      <c r="D7" s="303"/>
      <c r="E7" s="303"/>
    </row>
    <row r="8" spans="1:5" ht="12.75" customHeight="1">
      <c r="A8" s="132" t="s">
        <v>136</v>
      </c>
      <c r="B8" s="37"/>
      <c r="C8" s="4" t="s">
        <v>352</v>
      </c>
      <c r="D8" s="21"/>
      <c r="E8" s="21"/>
    </row>
    <row r="9" spans="1:5" ht="12.75" customHeight="1">
      <c r="A9" s="334" t="s">
        <v>219</v>
      </c>
      <c r="B9" s="36"/>
      <c r="C9" s="4" t="s">
        <v>218</v>
      </c>
      <c r="D9" s="21"/>
      <c r="E9" s="21"/>
    </row>
    <row r="10" spans="1:5" ht="12.75" customHeight="1">
      <c r="A10" s="334" t="s">
        <v>139</v>
      </c>
      <c r="B10" s="36"/>
      <c r="C10" s="4" t="s">
        <v>353</v>
      </c>
      <c r="D10" s="21"/>
      <c r="E10" s="21"/>
    </row>
    <row r="11" spans="1:5" ht="12.75" customHeight="1">
      <c r="A11" s="334" t="s">
        <v>222</v>
      </c>
      <c r="B11" s="36"/>
      <c r="C11" s="4" t="s">
        <v>354</v>
      </c>
      <c r="D11" s="21"/>
      <c r="E11" s="21"/>
    </row>
    <row r="12" spans="1:5" ht="12.75" customHeight="1">
      <c r="A12" s="334" t="s">
        <v>221</v>
      </c>
      <c r="B12" s="36"/>
      <c r="C12" s="4" t="s">
        <v>220</v>
      </c>
      <c r="D12" s="21"/>
      <c r="E12" s="2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6:B12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8.7109375" style="660" customWidth="1"/>
    <col min="2" max="2" width="10.00390625" style="661" customWidth="1"/>
    <col min="3" max="3" width="47.8515625" style="496" customWidth="1"/>
    <col min="4" max="4" width="10.7109375" style="496" customWidth="1"/>
    <col min="5" max="16384" width="9.140625" style="496" customWidth="1"/>
  </cols>
  <sheetData>
    <row r="1" spans="1:2" ht="15.75" customHeight="1">
      <c r="A1" s="658" t="s">
        <v>418</v>
      </c>
      <c r="B1" s="659"/>
    </row>
    <row r="2" ht="15.75" customHeight="1">
      <c r="E2" s="499" t="s">
        <v>306</v>
      </c>
    </row>
    <row r="3" spans="1:5" ht="33" customHeight="1">
      <c r="A3" s="662" t="s">
        <v>540</v>
      </c>
      <c r="B3" s="663" t="s">
        <v>541</v>
      </c>
      <c r="C3" s="662" t="s">
        <v>171</v>
      </c>
      <c r="D3" s="664" t="s">
        <v>741</v>
      </c>
      <c r="E3" s="665" t="s">
        <v>743</v>
      </c>
    </row>
    <row r="4" spans="1:5" ht="15.75" customHeight="1">
      <c r="A4" s="666"/>
      <c r="B4" s="667"/>
      <c r="C4" s="668" t="s">
        <v>213</v>
      </c>
      <c r="D4" s="669">
        <v>1090</v>
      </c>
      <c r="E4" s="669">
        <v>2221</v>
      </c>
    </row>
    <row r="5" spans="1:5" ht="24.75" customHeight="1">
      <c r="A5" s="662">
        <v>1600014</v>
      </c>
      <c r="B5" s="663" t="s">
        <v>454</v>
      </c>
      <c r="C5" s="670" t="s">
        <v>1159</v>
      </c>
      <c r="D5" s="671">
        <v>27</v>
      </c>
      <c r="E5" s="671">
        <v>90</v>
      </c>
    </row>
    <row r="6" spans="1:5" ht="24.75" customHeight="1">
      <c r="A6" s="662">
        <v>1600014</v>
      </c>
      <c r="B6" s="663" t="s">
        <v>454</v>
      </c>
      <c r="C6" s="670" t="s">
        <v>1160</v>
      </c>
      <c r="D6" s="671">
        <v>20</v>
      </c>
      <c r="E6" s="671">
        <v>127</v>
      </c>
    </row>
    <row r="7" spans="1:5" ht="24.75" customHeight="1">
      <c r="A7" s="662">
        <v>1600014</v>
      </c>
      <c r="B7" s="663" t="s">
        <v>454</v>
      </c>
      <c r="C7" s="670" t="s">
        <v>1161</v>
      </c>
      <c r="D7" s="671">
        <v>12</v>
      </c>
      <c r="E7" s="671">
        <v>130</v>
      </c>
    </row>
    <row r="8" spans="1:5" ht="24.75" customHeight="1">
      <c r="A8" s="662">
        <v>1600014</v>
      </c>
      <c r="B8" s="663" t="s">
        <v>454</v>
      </c>
      <c r="C8" s="670" t="s">
        <v>598</v>
      </c>
      <c r="D8" s="671">
        <v>27</v>
      </c>
      <c r="E8" s="671">
        <v>174</v>
      </c>
    </row>
    <row r="9" spans="1:5" ht="24.75" customHeight="1">
      <c r="A9" s="662">
        <v>1600014</v>
      </c>
      <c r="B9" s="672" t="s">
        <v>658</v>
      </c>
      <c r="C9" s="673" t="s">
        <v>690</v>
      </c>
      <c r="D9" s="671">
        <v>0</v>
      </c>
      <c r="E9" s="671">
        <v>0</v>
      </c>
    </row>
    <row r="10" spans="1:5" ht="12.75" customHeight="1">
      <c r="A10" s="662">
        <v>1600014</v>
      </c>
      <c r="B10" s="663" t="s">
        <v>463</v>
      </c>
      <c r="C10" s="670" t="s">
        <v>223</v>
      </c>
      <c r="D10" s="671">
        <v>702</v>
      </c>
      <c r="E10" s="671">
        <v>1200</v>
      </c>
    </row>
    <row r="11" spans="1:5" ht="12.75" customHeight="1">
      <c r="A11" s="662">
        <v>1600014</v>
      </c>
      <c r="B11" s="663" t="s">
        <v>453</v>
      </c>
      <c r="C11" s="670" t="s">
        <v>262</v>
      </c>
      <c r="D11" s="671">
        <v>302</v>
      </c>
      <c r="E11" s="671">
        <v>500</v>
      </c>
    </row>
    <row r="12" spans="1:5" ht="12.75" customHeight="1">
      <c r="A12" s="674"/>
      <c r="B12" s="675"/>
      <c r="C12" s="668" t="s">
        <v>270</v>
      </c>
      <c r="D12" s="669">
        <v>806</v>
      </c>
      <c r="E12" s="669">
        <v>826</v>
      </c>
    </row>
    <row r="13" spans="1:5" ht="12.75" customHeight="1">
      <c r="A13" s="662" t="s">
        <v>224</v>
      </c>
      <c r="B13" s="663"/>
      <c r="C13" s="670" t="s">
        <v>355</v>
      </c>
      <c r="D13" s="671"/>
      <c r="E13" s="671">
        <v>10</v>
      </c>
    </row>
    <row r="14" spans="1:5" ht="12.75" customHeight="1">
      <c r="A14" s="662" t="s">
        <v>225</v>
      </c>
      <c r="B14" s="663"/>
      <c r="C14" s="670" t="s">
        <v>356</v>
      </c>
      <c r="D14" s="671"/>
      <c r="E14" s="671">
        <v>10</v>
      </c>
    </row>
    <row r="15" spans="1:5" ht="12.75" customHeight="1">
      <c r="A15" s="662" t="s">
        <v>226</v>
      </c>
      <c r="B15" s="663"/>
      <c r="C15" s="670" t="s">
        <v>357</v>
      </c>
      <c r="D15" s="671"/>
      <c r="E15" s="671"/>
    </row>
    <row r="16" spans="1:5" ht="12.75" customHeight="1">
      <c r="A16" s="662" t="s">
        <v>227</v>
      </c>
      <c r="B16" s="663"/>
      <c r="C16" s="670" t="s">
        <v>358</v>
      </c>
      <c r="D16" s="671"/>
      <c r="E16" s="671"/>
    </row>
    <row r="17" spans="1:5" ht="12.75" customHeight="1">
      <c r="A17" s="662" t="s">
        <v>228</v>
      </c>
      <c r="B17" s="663"/>
      <c r="C17" s="670" t="s">
        <v>359</v>
      </c>
      <c r="D17" s="671">
        <v>370</v>
      </c>
      <c r="E17" s="671">
        <v>720</v>
      </c>
    </row>
    <row r="18" spans="1:5" ht="12.75" customHeight="1">
      <c r="A18" s="662" t="s">
        <v>229</v>
      </c>
      <c r="B18" s="663"/>
      <c r="C18" s="670" t="s">
        <v>341</v>
      </c>
      <c r="D18" s="671">
        <v>21</v>
      </c>
      <c r="E18" s="671">
        <v>40</v>
      </c>
    </row>
    <row r="19" spans="1:5" ht="12.75" customHeight="1">
      <c r="A19" s="662" t="s">
        <v>230</v>
      </c>
      <c r="B19" s="663"/>
      <c r="C19" s="670" t="s">
        <v>342</v>
      </c>
      <c r="D19" s="671">
        <v>391</v>
      </c>
      <c r="E19" s="671">
        <v>730</v>
      </c>
    </row>
    <row r="20" spans="1:5" ht="12.75" customHeight="1">
      <c r="A20" s="662" t="s">
        <v>231</v>
      </c>
      <c r="B20" s="663"/>
      <c r="C20" s="670" t="s">
        <v>339</v>
      </c>
      <c r="D20" s="671">
        <v>15</v>
      </c>
      <c r="E20" s="671">
        <v>25</v>
      </c>
    </row>
    <row r="21" spans="1:5" ht="12.75" customHeight="1">
      <c r="A21" s="662" t="s">
        <v>232</v>
      </c>
      <c r="B21" s="663"/>
      <c r="C21" s="670" t="s">
        <v>360</v>
      </c>
      <c r="D21" s="676"/>
      <c r="E21" s="676"/>
    </row>
    <row r="22" spans="1:2" ht="12.75">
      <c r="A22" s="496"/>
      <c r="B22" s="571"/>
    </row>
    <row r="23" spans="1:5" ht="12.75" customHeight="1">
      <c r="A23" s="734" t="s">
        <v>117</v>
      </c>
      <c r="B23" s="734"/>
      <c r="C23" s="734"/>
      <c r="D23" s="734"/>
      <c r="E23" s="734"/>
    </row>
    <row r="24" spans="1:5" ht="34.5" customHeight="1">
      <c r="A24" s="734"/>
      <c r="B24" s="734"/>
      <c r="C24" s="734"/>
      <c r="D24" s="734"/>
      <c r="E24" s="734"/>
    </row>
    <row r="25" spans="1:2" ht="12.75">
      <c r="A25" s="496" t="s">
        <v>115</v>
      </c>
      <c r="B25" s="571"/>
    </row>
    <row r="26" spans="1:2" ht="12.75">
      <c r="A26" s="496"/>
      <c r="B26" s="571"/>
    </row>
    <row r="27" spans="1:2" ht="12.75">
      <c r="A27" s="496"/>
      <c r="B27" s="571"/>
    </row>
    <row r="28" spans="1:2" ht="12.75">
      <c r="A28" s="496"/>
      <c r="B28" s="571"/>
    </row>
    <row r="29" spans="1:2" ht="12.75">
      <c r="A29" s="496"/>
      <c r="B29" s="571"/>
    </row>
    <row r="30" spans="1:2" ht="12.75">
      <c r="A30" s="496"/>
      <c r="B30" s="571"/>
    </row>
    <row r="31" spans="1:2" ht="12.75">
      <c r="A31" s="496"/>
      <c r="B31" s="571"/>
    </row>
    <row r="32" spans="1:2" ht="12.75">
      <c r="A32" s="496"/>
      <c r="B32" s="571"/>
    </row>
    <row r="33" spans="1:2" ht="12.75">
      <c r="A33" s="496"/>
      <c r="B33" s="571"/>
    </row>
    <row r="34" spans="1:2" ht="12.75">
      <c r="A34" s="496"/>
      <c r="B34" s="571"/>
    </row>
    <row r="35" spans="1:2" ht="12.75">
      <c r="A35" s="496"/>
      <c r="B35" s="571"/>
    </row>
    <row r="36" spans="1:2" ht="12.75">
      <c r="A36" s="496"/>
      <c r="B36" s="571"/>
    </row>
    <row r="37" spans="1:2" ht="12.75">
      <c r="A37" s="496"/>
      <c r="B37" s="571"/>
    </row>
    <row r="38" spans="1:2" ht="12.75">
      <c r="A38" s="496"/>
      <c r="B38" s="571"/>
    </row>
  </sheetData>
  <sheetProtection/>
  <mergeCells count="1">
    <mergeCell ref="A23:E2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9.140625" style="3" customWidth="1"/>
    <col min="2" max="2" width="10.28125" style="44" customWidth="1"/>
    <col min="3" max="3" width="49.140625" style="3" customWidth="1"/>
    <col min="4" max="5" width="10.421875" style="3" customWidth="1"/>
    <col min="6" max="16384" width="9.140625" style="3" customWidth="1"/>
  </cols>
  <sheetData>
    <row r="1" spans="1:3" ht="12.75">
      <c r="A1" s="34" t="s">
        <v>419</v>
      </c>
      <c r="B1" s="126"/>
      <c r="C1" s="24"/>
    </row>
    <row r="2" spans="1:7" ht="12.75">
      <c r="A2" s="58"/>
      <c r="B2" s="128"/>
      <c r="C2" s="24"/>
      <c r="E2" s="47" t="s">
        <v>307</v>
      </c>
      <c r="G2" s="35"/>
    </row>
    <row r="3" spans="1:7" ht="38.25" customHeight="1">
      <c r="A3" s="500" t="s">
        <v>540</v>
      </c>
      <c r="B3" s="501" t="s">
        <v>541</v>
      </c>
      <c r="C3" s="500" t="s">
        <v>171</v>
      </c>
      <c r="D3" s="502" t="s">
        <v>741</v>
      </c>
      <c r="E3" s="552" t="s">
        <v>743</v>
      </c>
      <c r="G3" s="35"/>
    </row>
    <row r="4" spans="1:5" ht="12.75">
      <c r="A4" s="651"/>
      <c r="B4" s="652"/>
      <c r="C4" s="575" t="s">
        <v>213</v>
      </c>
      <c r="D4" s="507">
        <v>3016</v>
      </c>
      <c r="E4" s="507">
        <v>3114</v>
      </c>
    </row>
    <row r="5" spans="1:5" ht="26.25" customHeight="1">
      <c r="A5" s="500">
        <v>1800010</v>
      </c>
      <c r="B5" s="536" t="s">
        <v>454</v>
      </c>
      <c r="C5" s="586" t="s">
        <v>1158</v>
      </c>
      <c r="D5" s="679">
        <v>2</v>
      </c>
      <c r="E5" s="679">
        <v>20</v>
      </c>
    </row>
    <row r="6" spans="1:5" ht="26.25">
      <c r="A6" s="500">
        <v>1800010</v>
      </c>
      <c r="B6" s="536" t="s">
        <v>454</v>
      </c>
      <c r="C6" s="586" t="s">
        <v>1097</v>
      </c>
      <c r="D6" s="679">
        <v>110</v>
      </c>
      <c r="E6" s="679">
        <v>110</v>
      </c>
    </row>
    <row r="7" spans="1:5" ht="26.25">
      <c r="A7" s="500">
        <v>1800010</v>
      </c>
      <c r="B7" s="536" t="s">
        <v>454</v>
      </c>
      <c r="C7" s="586" t="s">
        <v>1098</v>
      </c>
      <c r="D7" s="680"/>
      <c r="E7" s="680">
        <v>80</v>
      </c>
    </row>
    <row r="8" spans="1:5" ht="12.75">
      <c r="A8" s="500">
        <v>1800010</v>
      </c>
      <c r="B8" s="536" t="s">
        <v>463</v>
      </c>
      <c r="C8" s="586" t="s">
        <v>233</v>
      </c>
      <c r="D8" s="679">
        <v>1272</v>
      </c>
      <c r="E8" s="679">
        <v>1272</v>
      </c>
    </row>
    <row r="9" spans="1:5" ht="12.75">
      <c r="A9" s="580">
        <v>1800010</v>
      </c>
      <c r="B9" s="536" t="s">
        <v>453</v>
      </c>
      <c r="C9" s="586" t="s">
        <v>262</v>
      </c>
      <c r="D9" s="515">
        <v>1632</v>
      </c>
      <c r="E9" s="515">
        <v>1632</v>
      </c>
    </row>
    <row r="10" spans="1:5" ht="12.75">
      <c r="A10" s="653"/>
      <c r="B10" s="654"/>
      <c r="C10" s="575" t="s">
        <v>274</v>
      </c>
      <c r="D10" s="507">
        <v>35281</v>
      </c>
      <c r="E10" s="507">
        <v>35281</v>
      </c>
    </row>
    <row r="11" spans="1:5" ht="12.75">
      <c r="A11" s="577">
        <v>1800101</v>
      </c>
      <c r="B11" s="536"/>
      <c r="C11" s="586" t="s">
        <v>546</v>
      </c>
      <c r="D11" s="515">
        <v>1258</v>
      </c>
      <c r="E11" s="515">
        <v>1258</v>
      </c>
    </row>
    <row r="12" spans="1:5" ht="12.75">
      <c r="A12" s="577">
        <v>1800119</v>
      </c>
      <c r="B12" s="536"/>
      <c r="C12" s="586" t="s">
        <v>547</v>
      </c>
      <c r="D12" s="515">
        <v>2681</v>
      </c>
      <c r="E12" s="515">
        <v>2681</v>
      </c>
    </row>
    <row r="13" spans="1:5" ht="12.75">
      <c r="A13" s="577">
        <v>1800127</v>
      </c>
      <c r="B13" s="536"/>
      <c r="C13" s="586" t="s">
        <v>548</v>
      </c>
      <c r="D13" s="515">
        <v>1975</v>
      </c>
      <c r="E13" s="515">
        <v>1975</v>
      </c>
    </row>
    <row r="14" spans="1:5" ht="12.75">
      <c r="A14" s="577">
        <v>1800135</v>
      </c>
      <c r="B14" s="536"/>
      <c r="C14" s="586" t="s">
        <v>549</v>
      </c>
      <c r="D14" s="515">
        <v>2167</v>
      </c>
      <c r="E14" s="515">
        <v>2167</v>
      </c>
    </row>
    <row r="15" spans="1:5" ht="12.75">
      <c r="A15" s="577">
        <v>1800143</v>
      </c>
      <c r="B15" s="536"/>
      <c r="C15" s="586" t="s">
        <v>550</v>
      </c>
      <c r="D15" s="515">
        <v>1069</v>
      </c>
      <c r="E15" s="515">
        <v>1069</v>
      </c>
    </row>
    <row r="16" spans="1:5" ht="15" customHeight="1">
      <c r="A16" s="577">
        <v>1800150</v>
      </c>
      <c r="B16" s="536"/>
      <c r="C16" s="586" t="s">
        <v>551</v>
      </c>
      <c r="D16" s="515"/>
      <c r="E16" s="515"/>
    </row>
    <row r="17" spans="1:5" ht="12.75">
      <c r="A17" s="577">
        <v>1800168</v>
      </c>
      <c r="B17" s="536"/>
      <c r="C17" s="586" t="s">
        <v>552</v>
      </c>
      <c r="D17" s="515">
        <v>3644</v>
      </c>
      <c r="E17" s="515">
        <v>3644</v>
      </c>
    </row>
    <row r="18" spans="1:5" ht="12.75">
      <c r="A18" s="577" t="s">
        <v>234</v>
      </c>
      <c r="B18" s="536"/>
      <c r="C18" s="586" t="s">
        <v>553</v>
      </c>
      <c r="D18" s="515">
        <v>58</v>
      </c>
      <c r="E18" s="515">
        <v>58</v>
      </c>
    </row>
    <row r="19" spans="1:5" ht="12.75">
      <c r="A19" s="577" t="s">
        <v>235</v>
      </c>
      <c r="B19" s="536"/>
      <c r="C19" s="586" t="s">
        <v>554</v>
      </c>
      <c r="D19" s="515">
        <v>434</v>
      </c>
      <c r="E19" s="515">
        <v>434</v>
      </c>
    </row>
    <row r="20" spans="1:5" ht="12.75">
      <c r="A20" s="577">
        <v>1800176</v>
      </c>
      <c r="B20" s="536"/>
      <c r="C20" s="586" t="s">
        <v>555</v>
      </c>
      <c r="D20" s="515"/>
      <c r="E20" s="515"/>
    </row>
    <row r="21" spans="1:5" ht="12.75">
      <c r="A21" s="577" t="s">
        <v>236</v>
      </c>
      <c r="B21" s="536"/>
      <c r="C21" s="586" t="s">
        <v>266</v>
      </c>
      <c r="D21" s="515">
        <v>15395</v>
      </c>
      <c r="E21" s="515">
        <v>15395</v>
      </c>
    </row>
    <row r="22" spans="1:5" ht="26.25">
      <c r="A22" s="577" t="s">
        <v>237</v>
      </c>
      <c r="B22" s="536"/>
      <c r="C22" s="586" t="s">
        <v>557</v>
      </c>
      <c r="D22" s="515">
        <v>1531</v>
      </c>
      <c r="E22" s="515">
        <v>1531</v>
      </c>
    </row>
    <row r="23" spans="1:5" ht="12.75" customHeight="1">
      <c r="A23" s="577">
        <v>1800184</v>
      </c>
      <c r="B23" s="536"/>
      <c r="C23" s="586" t="s">
        <v>558</v>
      </c>
      <c r="D23" s="515"/>
      <c r="E23" s="515"/>
    </row>
    <row r="24" spans="1:5" ht="12.75" customHeight="1">
      <c r="A24" s="577">
        <v>1800192</v>
      </c>
      <c r="B24" s="536"/>
      <c r="C24" s="586" t="s">
        <v>559</v>
      </c>
      <c r="D24" s="515"/>
      <c r="E24" s="515"/>
    </row>
    <row r="25" spans="1:5" ht="12.75">
      <c r="A25" s="577">
        <v>1800200</v>
      </c>
      <c r="B25" s="536"/>
      <c r="C25" s="586" t="s">
        <v>561</v>
      </c>
      <c r="D25" s="515">
        <v>2669</v>
      </c>
      <c r="E25" s="515">
        <v>2669</v>
      </c>
    </row>
    <row r="26" spans="1:5" ht="12.75">
      <c r="A26" s="577">
        <v>1800218</v>
      </c>
      <c r="B26" s="536"/>
      <c r="C26" s="586" t="s">
        <v>562</v>
      </c>
      <c r="D26" s="515">
        <v>560</v>
      </c>
      <c r="E26" s="515">
        <v>560</v>
      </c>
    </row>
    <row r="27" spans="1:5" ht="12.75">
      <c r="A27" s="577">
        <v>1800226</v>
      </c>
      <c r="B27" s="536"/>
      <c r="C27" s="586" t="s">
        <v>563</v>
      </c>
      <c r="D27" s="515"/>
      <c r="E27" s="515"/>
    </row>
    <row r="28" spans="1:5" ht="12.75">
      <c r="A28" s="577" t="s">
        <v>238</v>
      </c>
      <c r="B28" s="536"/>
      <c r="C28" s="586" t="s">
        <v>560</v>
      </c>
      <c r="D28" s="515">
        <v>1840</v>
      </c>
      <c r="E28" s="515">
        <v>1840</v>
      </c>
    </row>
    <row r="29" spans="1:5" ht="12.75">
      <c r="A29" s="577">
        <v>1800093</v>
      </c>
      <c r="B29" s="536"/>
      <c r="C29" s="586" t="s">
        <v>556</v>
      </c>
      <c r="D29" s="515"/>
      <c r="E29" s="515"/>
    </row>
    <row r="30" spans="1:5" ht="12.75">
      <c r="A30" s="580">
        <v>1000165</v>
      </c>
      <c r="B30" s="536"/>
      <c r="C30" s="586" t="s">
        <v>315</v>
      </c>
      <c r="D30" s="515"/>
      <c r="E30" s="515"/>
    </row>
    <row r="31" spans="1:5" ht="12.75">
      <c r="A31" s="677"/>
      <c r="B31" s="678"/>
      <c r="C31" s="559" t="s">
        <v>530</v>
      </c>
      <c r="D31" s="681">
        <v>3215</v>
      </c>
      <c r="E31" s="681">
        <v>3215</v>
      </c>
    </row>
    <row r="33" spans="1:5" ht="40.5" customHeight="1">
      <c r="A33" s="735" t="s">
        <v>1096</v>
      </c>
      <c r="B33" s="736"/>
      <c r="C33" s="736"/>
      <c r="D33" s="736"/>
      <c r="E33" s="736"/>
    </row>
  </sheetData>
  <sheetProtection/>
  <mergeCells count="1">
    <mergeCell ref="A33:E33"/>
  </mergeCells>
  <printOptions/>
  <pageMargins left="0.75" right="0.75" top="1" bottom="1" header="0.5" footer="0.5"/>
  <pageSetup horizontalDpi="600" verticalDpi="600" orientation="portrait" r:id="rId1"/>
  <ignoredErrors>
    <ignoredError sqref="A5:B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9.140625" style="496" customWidth="1"/>
    <col min="2" max="2" width="9.140625" style="571" customWidth="1"/>
    <col min="3" max="3" width="49.140625" style="496" customWidth="1"/>
    <col min="4" max="16384" width="9.140625" style="496" customWidth="1"/>
  </cols>
  <sheetData>
    <row r="1" spans="1:2" ht="12.75">
      <c r="A1" s="563" t="s">
        <v>420</v>
      </c>
      <c r="B1" s="564"/>
    </row>
    <row r="2" ht="12.75">
      <c r="E2" s="499" t="s">
        <v>308</v>
      </c>
    </row>
    <row r="3" spans="1:5" ht="27.75" customHeight="1">
      <c r="A3" s="500" t="s">
        <v>540</v>
      </c>
      <c r="B3" s="501" t="s">
        <v>541</v>
      </c>
      <c r="C3" s="500" t="s">
        <v>171</v>
      </c>
      <c r="D3" s="502" t="s">
        <v>741</v>
      </c>
      <c r="E3" s="552" t="s">
        <v>743</v>
      </c>
    </row>
    <row r="4" spans="1:5" ht="12.75">
      <c r="A4" s="651"/>
      <c r="B4" s="652"/>
      <c r="C4" s="575" t="s">
        <v>213</v>
      </c>
      <c r="D4" s="682">
        <v>1599</v>
      </c>
      <c r="E4" s="682">
        <v>3200</v>
      </c>
    </row>
    <row r="5" spans="1:5" ht="26.25">
      <c r="A5" s="580">
        <v>1700012</v>
      </c>
      <c r="B5" s="536" t="s">
        <v>454</v>
      </c>
      <c r="C5" s="586" t="s">
        <v>1170</v>
      </c>
      <c r="D5" s="680">
        <v>28</v>
      </c>
      <c r="E5" s="680">
        <v>90</v>
      </c>
    </row>
    <row r="6" spans="1:5" ht="24.75" customHeight="1">
      <c r="A6" s="580">
        <v>1700012</v>
      </c>
      <c r="B6" s="536" t="s">
        <v>454</v>
      </c>
      <c r="C6" s="586" t="s">
        <v>118</v>
      </c>
      <c r="D6" s="679">
        <v>1</v>
      </c>
      <c r="E6" s="679">
        <v>100</v>
      </c>
    </row>
    <row r="7" spans="1:5" ht="24.75" customHeight="1">
      <c r="A7" s="580">
        <v>1700012</v>
      </c>
      <c r="B7" s="536" t="s">
        <v>454</v>
      </c>
      <c r="C7" s="586" t="s">
        <v>119</v>
      </c>
      <c r="D7" s="679"/>
      <c r="E7" s="679">
        <v>110</v>
      </c>
    </row>
    <row r="8" spans="1:5" ht="12.75">
      <c r="A8" s="580">
        <v>1700012</v>
      </c>
      <c r="B8" s="536" t="s">
        <v>463</v>
      </c>
      <c r="C8" s="586" t="s">
        <v>239</v>
      </c>
      <c r="D8" s="679">
        <v>841</v>
      </c>
      <c r="E8" s="679">
        <v>1500</v>
      </c>
    </row>
    <row r="9" spans="1:5" ht="12.75">
      <c r="A9" s="580">
        <v>1700012</v>
      </c>
      <c r="B9" s="536" t="s">
        <v>453</v>
      </c>
      <c r="C9" s="586" t="s">
        <v>262</v>
      </c>
      <c r="D9" s="679">
        <v>723</v>
      </c>
      <c r="E9" s="679">
        <v>1400</v>
      </c>
    </row>
    <row r="10" spans="1:5" ht="12.75">
      <c r="A10" s="653"/>
      <c r="B10" s="654"/>
      <c r="C10" s="575" t="s">
        <v>270</v>
      </c>
      <c r="D10" s="682">
        <v>262</v>
      </c>
      <c r="E10" s="682">
        <v>454</v>
      </c>
    </row>
    <row r="11" spans="1:5" ht="12.75" customHeight="1">
      <c r="A11" s="580" t="s">
        <v>241</v>
      </c>
      <c r="B11" s="536"/>
      <c r="C11" s="586" t="s">
        <v>240</v>
      </c>
      <c r="D11" s="679">
        <v>223</v>
      </c>
      <c r="E11" s="679">
        <v>380</v>
      </c>
    </row>
    <row r="12" spans="1:5" ht="12.75" customHeight="1">
      <c r="A12" s="580" t="s">
        <v>242</v>
      </c>
      <c r="B12" s="536"/>
      <c r="C12" s="586" t="s">
        <v>169</v>
      </c>
      <c r="D12" s="679"/>
      <c r="E12" s="679"/>
    </row>
    <row r="13" spans="1:5" ht="12.75" customHeight="1">
      <c r="A13" s="580" t="s">
        <v>244</v>
      </c>
      <c r="B13" s="536"/>
      <c r="C13" s="586" t="s">
        <v>243</v>
      </c>
      <c r="D13" s="679">
        <v>3</v>
      </c>
      <c r="E13" s="679">
        <v>10</v>
      </c>
    </row>
    <row r="14" spans="1:5" ht="12.75" customHeight="1">
      <c r="A14" s="500" t="s">
        <v>245</v>
      </c>
      <c r="B14" s="501"/>
      <c r="C14" s="586" t="s">
        <v>314</v>
      </c>
      <c r="D14" s="679"/>
      <c r="E14" s="679"/>
    </row>
    <row r="15" spans="1:5" ht="12.75" customHeight="1">
      <c r="A15" s="500" t="s">
        <v>133</v>
      </c>
      <c r="B15" s="501"/>
      <c r="C15" s="586" t="s">
        <v>361</v>
      </c>
      <c r="D15" s="679">
        <v>1</v>
      </c>
      <c r="E15" s="679">
        <v>3</v>
      </c>
    </row>
    <row r="16" spans="1:5" ht="12.75" customHeight="1">
      <c r="A16" s="500" t="s">
        <v>246</v>
      </c>
      <c r="B16" s="501"/>
      <c r="C16" s="586" t="s">
        <v>362</v>
      </c>
      <c r="D16" s="679"/>
      <c r="E16" s="679"/>
    </row>
    <row r="17" spans="1:5" ht="12.75" customHeight="1">
      <c r="A17" s="500" t="s">
        <v>247</v>
      </c>
      <c r="B17" s="501"/>
      <c r="C17" s="586" t="s">
        <v>267</v>
      </c>
      <c r="D17" s="679"/>
      <c r="E17" s="679"/>
    </row>
    <row r="18" spans="1:5" ht="12.75" customHeight="1">
      <c r="A18" s="500" t="s">
        <v>248</v>
      </c>
      <c r="B18" s="501"/>
      <c r="C18" s="586" t="s">
        <v>363</v>
      </c>
      <c r="D18" s="679">
        <v>34</v>
      </c>
      <c r="E18" s="679">
        <v>58</v>
      </c>
    </row>
    <row r="19" spans="1:5" ht="12.75" customHeight="1">
      <c r="A19" s="500" t="s">
        <v>249</v>
      </c>
      <c r="B19" s="501"/>
      <c r="C19" s="586" t="s">
        <v>364</v>
      </c>
      <c r="D19" s="679">
        <v>1</v>
      </c>
      <c r="E19" s="679">
        <v>3</v>
      </c>
    </row>
    <row r="21" spans="1:5" ht="28.5" customHeight="1">
      <c r="A21" s="737" t="s">
        <v>120</v>
      </c>
      <c r="B21" s="737"/>
      <c r="C21" s="737"/>
      <c r="D21" s="737"/>
      <c r="E21" s="737"/>
    </row>
    <row r="22" ht="24" customHeight="1">
      <c r="A22" s="496" t="s">
        <v>69</v>
      </c>
    </row>
  </sheetData>
  <sheetProtection/>
  <mergeCells count="1">
    <mergeCell ref="A21:E21"/>
  </mergeCells>
  <printOptions/>
  <pageMargins left="0.75" right="0.75" top="1" bottom="1" header="0.5" footer="0.5"/>
  <pageSetup horizontalDpi="600" verticalDpi="600" orientation="portrait" r:id="rId1"/>
  <ignoredErrors>
    <ignoredError sqref="A6:B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1" sqref="C20:C21"/>
    </sheetView>
  </sheetViews>
  <sheetFormatPr defaultColWidth="9.140625" defaultRowHeight="12.75"/>
  <cols>
    <col min="1" max="1" width="8.00390625" style="496" customWidth="1"/>
    <col min="2" max="2" width="9.140625" style="571" customWidth="1"/>
    <col min="3" max="3" width="50.57421875" style="496" customWidth="1"/>
    <col min="4" max="16384" width="9.140625" style="496" customWidth="1"/>
  </cols>
  <sheetData>
    <row r="1" spans="1:2" ht="15.75" customHeight="1">
      <c r="A1" s="563" t="s">
        <v>421</v>
      </c>
      <c r="B1" s="564"/>
    </row>
    <row r="2" ht="15.75" customHeight="1">
      <c r="E2" s="499" t="s">
        <v>309</v>
      </c>
    </row>
    <row r="3" spans="1:5" ht="32.25" customHeight="1">
      <c r="A3" s="500" t="s">
        <v>540</v>
      </c>
      <c r="B3" s="501" t="s">
        <v>541</v>
      </c>
      <c r="C3" s="500" t="s">
        <v>171</v>
      </c>
      <c r="D3" s="502" t="s">
        <v>741</v>
      </c>
      <c r="E3" s="552" t="s">
        <v>743</v>
      </c>
    </row>
    <row r="4" spans="1:5" ht="12.75" customHeight="1">
      <c r="A4" s="683"/>
      <c r="B4" s="684"/>
      <c r="C4" s="685" t="s">
        <v>148</v>
      </c>
      <c r="D4" s="507">
        <v>1775</v>
      </c>
      <c r="E4" s="507">
        <v>1775</v>
      </c>
    </row>
    <row r="5" spans="1:5" ht="12.75" customHeight="1">
      <c r="A5" s="580">
        <v>1900018</v>
      </c>
      <c r="B5" s="536"/>
      <c r="C5" s="686" t="s">
        <v>250</v>
      </c>
      <c r="D5" s="515">
        <v>713</v>
      </c>
      <c r="E5" s="515">
        <v>713</v>
      </c>
    </row>
    <row r="6" spans="1:5" ht="12.75" customHeight="1">
      <c r="A6" s="580">
        <v>1900018</v>
      </c>
      <c r="B6" s="536" t="s">
        <v>453</v>
      </c>
      <c r="C6" s="686" t="s">
        <v>365</v>
      </c>
      <c r="D6" s="515">
        <v>1062</v>
      </c>
      <c r="E6" s="515">
        <v>1062</v>
      </c>
    </row>
    <row r="7" spans="1:5" ht="12.75" customHeight="1">
      <c r="A7" s="580" t="s">
        <v>198</v>
      </c>
      <c r="B7" s="536"/>
      <c r="C7" s="686" t="s">
        <v>1155</v>
      </c>
      <c r="D7" s="515"/>
      <c r="E7" s="515"/>
    </row>
    <row r="8" spans="1:5" ht="12.75" customHeight="1">
      <c r="A8" s="653"/>
      <c r="B8" s="654"/>
      <c r="C8" s="575" t="s">
        <v>270</v>
      </c>
      <c r="D8" s="507">
        <v>868</v>
      </c>
      <c r="E8" s="507">
        <v>868</v>
      </c>
    </row>
    <row r="9" spans="1:5" ht="12.75" customHeight="1">
      <c r="A9" s="580" t="s">
        <v>251</v>
      </c>
      <c r="B9" s="536"/>
      <c r="C9" s="686" t="s">
        <v>170</v>
      </c>
      <c r="D9" s="515">
        <v>510</v>
      </c>
      <c r="E9" s="515">
        <v>510</v>
      </c>
    </row>
    <row r="10" spans="1:5" ht="12.75" customHeight="1">
      <c r="A10" s="580" t="s">
        <v>253</v>
      </c>
      <c r="B10" s="536"/>
      <c r="C10" s="686" t="s">
        <v>252</v>
      </c>
      <c r="D10" s="515">
        <v>358</v>
      </c>
      <c r="E10" s="515">
        <v>358</v>
      </c>
    </row>
    <row r="11" spans="1:5" ht="12.75" customHeight="1">
      <c r="A11" s="580" t="s">
        <v>255</v>
      </c>
      <c r="B11" s="536"/>
      <c r="C11" s="686" t="s">
        <v>254</v>
      </c>
      <c r="D11" s="515"/>
      <c r="E11" s="515"/>
    </row>
    <row r="12" spans="1:5" ht="12.75" customHeight="1">
      <c r="A12" s="580">
        <v>1000165</v>
      </c>
      <c r="B12" s="536"/>
      <c r="C12" s="586" t="s">
        <v>315</v>
      </c>
      <c r="D12" s="515"/>
      <c r="E12" s="515"/>
    </row>
    <row r="13" spans="1:5" ht="12.75" customHeight="1">
      <c r="A13" s="533"/>
      <c r="B13" s="534"/>
      <c r="C13" s="575" t="s">
        <v>180</v>
      </c>
      <c r="D13" s="507"/>
      <c r="E13" s="507"/>
    </row>
    <row r="14" spans="1:5" ht="12.75" customHeight="1">
      <c r="A14" s="548">
        <v>1000215</v>
      </c>
      <c r="B14" s="549"/>
      <c r="C14" s="587" t="s">
        <v>181</v>
      </c>
      <c r="D14" s="515"/>
      <c r="E14" s="515"/>
    </row>
    <row r="15" spans="1:5" ht="12.75" customHeight="1">
      <c r="A15" s="548">
        <v>1000207</v>
      </c>
      <c r="B15" s="549"/>
      <c r="C15" s="587" t="s">
        <v>186</v>
      </c>
      <c r="D15" s="581"/>
      <c r="E15" s="581"/>
    </row>
  </sheetData>
  <sheetProtection/>
  <printOptions/>
  <pageMargins left="0.75" right="0.75" top="1" bottom="1" header="0.5" footer="0.5"/>
  <pageSetup horizontalDpi="1200" verticalDpi="1200" orientation="portrait" paperSize="9" r:id="rId1"/>
  <ignoredErrors>
    <ignoredError sqref="A8:B11 A6:B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2" width="9.140625" style="3" customWidth="1"/>
    <col min="3" max="3" width="50.57421875" style="3" customWidth="1"/>
    <col min="4" max="16384" width="9.140625" style="3" customWidth="1"/>
  </cols>
  <sheetData>
    <row r="1" spans="1:3" ht="12.75">
      <c r="A1" s="34" t="s">
        <v>422</v>
      </c>
      <c r="B1" s="126"/>
      <c r="C1" s="24"/>
    </row>
    <row r="2" spans="1:5" ht="12.75">
      <c r="A2" s="58"/>
      <c r="B2" s="128"/>
      <c r="C2" s="24"/>
      <c r="E2" s="47" t="s">
        <v>536</v>
      </c>
    </row>
    <row r="3" spans="1:5" ht="26.25">
      <c r="A3" s="244" t="s">
        <v>540</v>
      </c>
      <c r="B3" s="37" t="s">
        <v>541</v>
      </c>
      <c r="C3" s="132" t="s">
        <v>171</v>
      </c>
      <c r="D3" s="245" t="s">
        <v>741</v>
      </c>
      <c r="E3" s="365" t="s">
        <v>743</v>
      </c>
    </row>
    <row r="4" spans="1:5" ht="12.75">
      <c r="A4" s="311"/>
      <c r="B4" s="312"/>
      <c r="C4" s="319" t="s">
        <v>148</v>
      </c>
      <c r="D4" s="330"/>
      <c r="E4" s="343"/>
    </row>
    <row r="5" spans="1:5" ht="12.75">
      <c r="A5" s="334">
        <v>2000016</v>
      </c>
      <c r="B5" s="36"/>
      <c r="C5" s="4" t="s">
        <v>256</v>
      </c>
      <c r="D5" s="21"/>
      <c r="E5" s="21"/>
    </row>
    <row r="6" spans="1:5" ht="12.75">
      <c r="A6" s="334">
        <v>2000016</v>
      </c>
      <c r="B6" s="36" t="s">
        <v>453</v>
      </c>
      <c r="C6" s="4" t="s">
        <v>262</v>
      </c>
      <c r="D6" s="21"/>
      <c r="E6" s="21"/>
    </row>
    <row r="7" spans="1:5" ht="12.75">
      <c r="A7" s="341"/>
      <c r="B7" s="342"/>
      <c r="C7" s="309" t="s">
        <v>270</v>
      </c>
      <c r="D7" s="303"/>
      <c r="E7" s="303"/>
    </row>
    <row r="8" spans="1:5" ht="12.75">
      <c r="A8" s="132">
        <v>1000124</v>
      </c>
      <c r="B8" s="37"/>
      <c r="C8" s="120" t="s">
        <v>366</v>
      </c>
      <c r="D8" s="21"/>
      <c r="E8" s="21"/>
    </row>
    <row r="9" spans="1:5" ht="12.75">
      <c r="A9" s="132" t="s">
        <v>127</v>
      </c>
      <c r="B9" s="37"/>
      <c r="C9" s="4" t="s">
        <v>330</v>
      </c>
      <c r="D9" s="21"/>
      <c r="E9" s="21"/>
    </row>
    <row r="10" spans="1:5" ht="12.75">
      <c r="A10" s="132" t="s">
        <v>131</v>
      </c>
      <c r="B10" s="37"/>
      <c r="C10" s="4" t="s">
        <v>331</v>
      </c>
      <c r="D10" s="21"/>
      <c r="E10" s="21"/>
    </row>
    <row r="11" spans="1:5" ht="12.75">
      <c r="A11" s="132" t="s">
        <v>132</v>
      </c>
      <c r="B11" s="37"/>
      <c r="C11" s="4" t="s">
        <v>316</v>
      </c>
      <c r="D11" s="21"/>
      <c r="E11" s="21"/>
    </row>
    <row r="12" spans="1:5" ht="12.75">
      <c r="A12" s="247" t="s">
        <v>1117</v>
      </c>
      <c r="B12" s="37"/>
      <c r="C12" s="233" t="s">
        <v>1118</v>
      </c>
      <c r="D12" s="21"/>
      <c r="E12" s="2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6: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3">
      <selection activeCell="G110" sqref="G110"/>
    </sheetView>
  </sheetViews>
  <sheetFormatPr defaultColWidth="9.140625" defaultRowHeight="12.75"/>
  <cols>
    <col min="1" max="1" width="62.57421875" style="114" customWidth="1"/>
    <col min="2" max="2" width="15.8515625" style="114" customWidth="1"/>
    <col min="3" max="3" width="14.421875" style="114" customWidth="1"/>
    <col min="4" max="16384" width="9.140625" style="114" customWidth="1"/>
  </cols>
  <sheetData>
    <row r="1" spans="1:3" s="110" customFormat="1" ht="15">
      <c r="A1" s="108" t="s">
        <v>289</v>
      </c>
      <c r="B1" s="109"/>
      <c r="C1" s="109"/>
    </row>
    <row r="2" spans="1:2" s="110" customFormat="1" ht="15">
      <c r="A2" s="111" t="s">
        <v>1150</v>
      </c>
      <c r="B2" s="111"/>
    </row>
    <row r="3" spans="1:2" ht="12.75">
      <c r="A3" s="112"/>
      <c r="B3" s="113" t="s">
        <v>290</v>
      </c>
    </row>
    <row r="4" spans="1:2" ht="30.75" customHeight="1">
      <c r="A4" s="252" t="s">
        <v>608</v>
      </c>
      <c r="B4" s="253" t="s">
        <v>292</v>
      </c>
    </row>
    <row r="5" spans="1:2" ht="18" customHeight="1">
      <c r="A5" s="254" t="s">
        <v>609</v>
      </c>
      <c r="B5" s="255"/>
    </row>
    <row r="6" spans="1:2" ht="18" customHeight="1">
      <c r="A6" s="254" t="s">
        <v>642</v>
      </c>
      <c r="B6" s="255"/>
    </row>
    <row r="7" spans="1:2" ht="18" customHeight="1">
      <c r="A7" s="254" t="s">
        <v>643</v>
      </c>
      <c r="B7" s="255"/>
    </row>
    <row r="8" spans="1:2" ht="18" customHeight="1">
      <c r="A8" s="254" t="s">
        <v>644</v>
      </c>
      <c r="B8" s="255"/>
    </row>
    <row r="9" spans="1:2" ht="18" customHeight="1">
      <c r="A9" s="254" t="s">
        <v>645</v>
      </c>
      <c r="B9" s="255"/>
    </row>
    <row r="10" spans="1:2" ht="18" customHeight="1">
      <c r="A10" s="254" t="s">
        <v>646</v>
      </c>
      <c r="B10" s="255"/>
    </row>
    <row r="11" spans="1:2" ht="18" customHeight="1">
      <c r="A11" s="254" t="s">
        <v>647</v>
      </c>
      <c r="B11" s="255"/>
    </row>
    <row r="12" spans="1:2" ht="18" customHeight="1">
      <c r="A12" s="254" t="s">
        <v>648</v>
      </c>
      <c r="B12" s="255"/>
    </row>
    <row r="13" spans="1:2" ht="18" customHeight="1">
      <c r="A13" s="254" t="s">
        <v>649</v>
      </c>
      <c r="B13" s="255"/>
    </row>
    <row r="14" spans="1:2" ht="18" customHeight="1">
      <c r="A14" s="254" t="s">
        <v>650</v>
      </c>
      <c r="B14" s="255"/>
    </row>
    <row r="15" spans="1:2" ht="18" customHeight="1">
      <c r="A15" s="254" t="s">
        <v>293</v>
      </c>
      <c r="B15" s="255"/>
    </row>
    <row r="16" spans="1:2" ht="18" customHeight="1">
      <c r="A16" s="256" t="s">
        <v>653</v>
      </c>
      <c r="B16" s="255"/>
    </row>
    <row r="17" spans="1:2" ht="18" customHeight="1">
      <c r="A17" s="257" t="s">
        <v>651</v>
      </c>
      <c r="B17" s="258"/>
    </row>
    <row r="18" spans="1:2" ht="18" customHeight="1">
      <c r="A18" s="256" t="s">
        <v>652</v>
      </c>
      <c r="B18" s="255"/>
    </row>
    <row r="19" spans="1:2" ht="18" customHeight="1">
      <c r="A19" s="257" t="s">
        <v>545</v>
      </c>
      <c r="B19" s="258"/>
    </row>
    <row r="20" spans="1:2" ht="18" customHeight="1">
      <c r="A20" s="256" t="s">
        <v>544</v>
      </c>
      <c r="B20" s="255"/>
    </row>
    <row r="21" spans="1:2" ht="18" customHeight="1">
      <c r="A21" s="257" t="s">
        <v>584</v>
      </c>
      <c r="B21" s="258"/>
    </row>
    <row r="22" spans="1:2" ht="18" customHeight="1">
      <c r="A22" s="257" t="s">
        <v>585</v>
      </c>
      <c r="B22" s="258"/>
    </row>
    <row r="23" spans="1:2" ht="18" customHeight="1">
      <c r="A23" s="257" t="s">
        <v>1103</v>
      </c>
      <c r="B23" s="258"/>
    </row>
    <row r="24" spans="1:2" ht="18" customHeight="1">
      <c r="A24" s="256" t="s">
        <v>294</v>
      </c>
      <c r="B24" s="255"/>
    </row>
    <row r="25" spans="1:2" ht="18" customHeight="1">
      <c r="A25" s="256" t="s">
        <v>611</v>
      </c>
      <c r="B25" s="255"/>
    </row>
    <row r="26" spans="1:2" ht="18" customHeight="1">
      <c r="A26" s="256" t="s">
        <v>494</v>
      </c>
      <c r="B26" s="255"/>
    </row>
    <row r="27" spans="1:2" ht="18" customHeight="1">
      <c r="A27" s="256" t="s">
        <v>295</v>
      </c>
      <c r="B27" s="255"/>
    </row>
    <row r="28" spans="1:2" ht="18" customHeight="1">
      <c r="A28" s="254" t="s">
        <v>296</v>
      </c>
      <c r="B28" s="255"/>
    </row>
    <row r="29" spans="1:2" ht="18" customHeight="1">
      <c r="A29" s="259" t="s">
        <v>1101</v>
      </c>
      <c r="B29" s="255"/>
    </row>
    <row r="30" spans="1:2" ht="18" customHeight="1">
      <c r="A30" s="260" t="s">
        <v>1102</v>
      </c>
      <c r="B30" s="261"/>
    </row>
    <row r="31" spans="1:2" ht="18" customHeight="1">
      <c r="A31" s="258" t="s">
        <v>586</v>
      </c>
      <c r="B31" s="258"/>
    </row>
    <row r="32" spans="1:2" ht="18" customHeight="1">
      <c r="A32" s="258" t="s">
        <v>587</v>
      </c>
      <c r="B32" s="258"/>
    </row>
    <row r="33" spans="1:2" ht="18" customHeight="1">
      <c r="A33" s="258" t="s">
        <v>588</v>
      </c>
      <c r="B33" s="258"/>
    </row>
    <row r="34" spans="1:2" ht="18" customHeight="1">
      <c r="A34" s="258" t="s">
        <v>589</v>
      </c>
      <c r="B34" s="258"/>
    </row>
    <row r="35" spans="1:2" ht="18" customHeight="1">
      <c r="A35" s="258" t="s">
        <v>590</v>
      </c>
      <c r="B35" s="258"/>
    </row>
    <row r="36" spans="1:2" ht="18" customHeight="1">
      <c r="A36" s="258" t="s">
        <v>591</v>
      </c>
      <c r="B36" s="258"/>
    </row>
    <row r="37" spans="1:2" ht="18" customHeight="1">
      <c r="A37" s="258" t="s">
        <v>592</v>
      </c>
      <c r="B37" s="258"/>
    </row>
    <row r="38" spans="1:2" ht="18" customHeight="1">
      <c r="A38" s="258" t="s">
        <v>593</v>
      </c>
      <c r="B38" s="258"/>
    </row>
    <row r="39" spans="1:2" ht="18" customHeight="1">
      <c r="A39" s="258" t="s">
        <v>594</v>
      </c>
      <c r="B39" s="258"/>
    </row>
    <row r="40" spans="1:2" ht="18" customHeight="1">
      <c r="A40" s="258" t="s">
        <v>595</v>
      </c>
      <c r="B40" s="258"/>
    </row>
    <row r="41" spans="1:2" ht="18" customHeight="1">
      <c r="A41" s="258" t="s">
        <v>596</v>
      </c>
      <c r="B41" s="258"/>
    </row>
    <row r="42" spans="1:2" ht="12.75">
      <c r="A42" s="258" t="s">
        <v>597</v>
      </c>
      <c r="B42" s="258"/>
    </row>
    <row r="43" spans="1:2" ht="12.75">
      <c r="A43" s="258" t="s">
        <v>486</v>
      </c>
      <c r="B43" s="258"/>
    </row>
    <row r="44" spans="1:2" ht="12.75">
      <c r="A44" s="258" t="s">
        <v>487</v>
      </c>
      <c r="B44" s="258"/>
    </row>
    <row r="45" spans="1:2" ht="12.75">
      <c r="A45" s="262" t="s">
        <v>297</v>
      </c>
      <c r="B45" s="263"/>
    </row>
    <row r="46" ht="12.75">
      <c r="A46" s="197" t="s">
        <v>1104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34.00390625" style="147" customWidth="1"/>
    <col min="2" max="2" width="30.7109375" style="148" customWidth="1"/>
    <col min="3" max="16384" width="9.140625" style="148" customWidth="1"/>
  </cols>
  <sheetData>
    <row r="1" spans="1:2" s="687" customFormat="1" ht="12.75" customHeight="1">
      <c r="A1" s="738" t="s">
        <v>288</v>
      </c>
      <c r="B1" s="738"/>
    </row>
    <row r="2" ht="12.75" customHeight="1">
      <c r="D2" s="499" t="s">
        <v>1146</v>
      </c>
    </row>
    <row r="3" spans="1:4" ht="26.25">
      <c r="A3" s="500" t="s">
        <v>1026</v>
      </c>
      <c r="B3" s="500" t="s">
        <v>171</v>
      </c>
      <c r="C3" s="502" t="s">
        <v>741</v>
      </c>
      <c r="D3" s="552" t="s">
        <v>743</v>
      </c>
    </row>
    <row r="4" spans="1:4" ht="12.75">
      <c r="A4" s="345"/>
      <c r="B4" s="346" t="s">
        <v>275</v>
      </c>
      <c r="C4" s="690">
        <v>4369</v>
      </c>
      <c r="D4" s="690">
        <v>7023</v>
      </c>
    </row>
    <row r="5" spans="1:4" ht="12.75">
      <c r="A5" s="344" t="s">
        <v>666</v>
      </c>
      <c r="B5" s="688" t="s">
        <v>485</v>
      </c>
      <c r="C5" s="691">
        <v>1370</v>
      </c>
      <c r="D5" s="691">
        <v>2709</v>
      </c>
    </row>
    <row r="6" spans="1:4" ht="12.75">
      <c r="A6" s="344">
        <v>2400125</v>
      </c>
      <c r="B6" s="688" t="s">
        <v>276</v>
      </c>
      <c r="C6" s="691">
        <v>1780</v>
      </c>
      <c r="D6" s="691">
        <v>2416</v>
      </c>
    </row>
    <row r="7" spans="1:4" ht="12.75">
      <c r="A7" s="344" t="s">
        <v>668</v>
      </c>
      <c r="B7" s="688" t="s">
        <v>277</v>
      </c>
      <c r="C7" s="691">
        <v>866</v>
      </c>
      <c r="D7" s="691">
        <v>1506</v>
      </c>
    </row>
    <row r="8" spans="1:4" ht="12.75">
      <c r="A8" s="344" t="s">
        <v>669</v>
      </c>
      <c r="B8" s="688" t="s">
        <v>278</v>
      </c>
      <c r="C8" s="691">
        <v>353</v>
      </c>
      <c r="D8" s="691">
        <v>392</v>
      </c>
    </row>
    <row r="9" spans="1:4" ht="39">
      <c r="A9" s="347" t="s">
        <v>667</v>
      </c>
      <c r="B9" s="506" t="s">
        <v>691</v>
      </c>
      <c r="C9" s="690">
        <v>2896</v>
      </c>
      <c r="D9" s="690">
        <v>2896</v>
      </c>
    </row>
    <row r="10" spans="1:4" ht="12.75">
      <c r="A10" s="347"/>
      <c r="B10" s="348" t="s">
        <v>484</v>
      </c>
      <c r="C10" s="690">
        <v>7265</v>
      </c>
      <c r="D10" s="690">
        <v>9919</v>
      </c>
    </row>
    <row r="11" spans="1:4" ht="30" customHeight="1">
      <c r="A11" s="347"/>
      <c r="B11" s="348" t="s">
        <v>703</v>
      </c>
      <c r="C11" s="690">
        <v>9041</v>
      </c>
      <c r="D11" s="690">
        <v>9041</v>
      </c>
    </row>
    <row r="12" spans="1:4" ht="12.75">
      <c r="A12" s="344" t="s">
        <v>670</v>
      </c>
      <c r="B12" s="688" t="s">
        <v>600</v>
      </c>
      <c r="C12" s="691">
        <v>1145</v>
      </c>
      <c r="D12" s="691">
        <v>1145</v>
      </c>
    </row>
    <row r="13" spans="1:4" ht="67.5" customHeight="1">
      <c r="A13" s="344" t="s">
        <v>671</v>
      </c>
      <c r="B13" s="688" t="s">
        <v>672</v>
      </c>
      <c r="C13" s="691">
        <v>3677</v>
      </c>
      <c r="D13" s="691">
        <v>3677</v>
      </c>
    </row>
    <row r="14" spans="1:4" ht="26.25">
      <c r="A14" s="344" t="s">
        <v>673</v>
      </c>
      <c r="B14" s="688" t="s">
        <v>279</v>
      </c>
      <c r="C14" s="691"/>
      <c r="D14" s="691"/>
    </row>
    <row r="15" spans="1:4" ht="12.75">
      <c r="A15" s="344" t="s">
        <v>674</v>
      </c>
      <c r="B15" s="688" t="s">
        <v>280</v>
      </c>
      <c r="C15" s="691">
        <v>1123</v>
      </c>
      <c r="D15" s="691">
        <v>1123</v>
      </c>
    </row>
    <row r="16" spans="1:4" ht="70.5" customHeight="1">
      <c r="A16" s="344" t="s">
        <v>675</v>
      </c>
      <c r="B16" s="688" t="s">
        <v>281</v>
      </c>
      <c r="C16" s="691">
        <v>1084</v>
      </c>
      <c r="D16" s="691">
        <v>1084</v>
      </c>
    </row>
    <row r="17" spans="1:4" ht="12.75">
      <c r="A17" s="344" t="s">
        <v>676</v>
      </c>
      <c r="B17" s="688" t="s">
        <v>282</v>
      </c>
      <c r="C17" s="691">
        <v>1580</v>
      </c>
      <c r="D17" s="691">
        <v>1580</v>
      </c>
    </row>
    <row r="18" spans="1:4" ht="66">
      <c r="A18" s="344" t="s">
        <v>677</v>
      </c>
      <c r="B18" s="688" t="s">
        <v>283</v>
      </c>
      <c r="C18" s="691">
        <v>432</v>
      </c>
      <c r="D18" s="691">
        <v>432</v>
      </c>
    </row>
    <row r="19" spans="1:4" ht="26.25">
      <c r="A19" s="344" t="s">
        <v>678</v>
      </c>
      <c r="B19" s="688" t="s">
        <v>679</v>
      </c>
      <c r="C19" s="691"/>
      <c r="D19" s="691"/>
    </row>
    <row r="20" spans="1:4" ht="12.75">
      <c r="A20" s="344" t="s">
        <v>680</v>
      </c>
      <c r="B20" s="688" t="s">
        <v>284</v>
      </c>
      <c r="C20" s="691"/>
      <c r="D20" s="691"/>
    </row>
    <row r="21" spans="1:4" ht="20.25" customHeight="1">
      <c r="A21" s="689"/>
      <c r="B21" s="348" t="s">
        <v>681</v>
      </c>
      <c r="C21" s="690">
        <v>16306</v>
      </c>
      <c r="D21" s="690">
        <v>18960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K35" sqref="K35:L35"/>
    </sheetView>
  </sheetViews>
  <sheetFormatPr defaultColWidth="9.140625" defaultRowHeight="12.75"/>
  <cols>
    <col min="1" max="1" width="9.140625" style="3" customWidth="1"/>
    <col min="2" max="2" width="9.140625" style="44" customWidth="1"/>
    <col min="3" max="3" width="49.140625" style="3" customWidth="1"/>
    <col min="4" max="4" width="9.28125" style="3" customWidth="1"/>
    <col min="5" max="5" width="10.421875" style="3" customWidth="1"/>
    <col min="6" max="16384" width="9.140625" style="3" customWidth="1"/>
  </cols>
  <sheetData>
    <row r="1" spans="1:3" ht="12.75">
      <c r="A1" s="215" t="s">
        <v>630</v>
      </c>
      <c r="B1" s="213"/>
      <c r="C1" s="214"/>
    </row>
    <row r="2" spans="1:5" ht="12.75">
      <c r="A2" s="58"/>
      <c r="B2" s="128"/>
      <c r="C2" s="124"/>
      <c r="E2" s="47" t="s">
        <v>1147</v>
      </c>
    </row>
    <row r="3" spans="1:5" ht="25.5" customHeight="1">
      <c r="A3" s="244" t="s">
        <v>540</v>
      </c>
      <c r="B3" s="37" t="s">
        <v>541</v>
      </c>
      <c r="C3" s="132" t="s">
        <v>171</v>
      </c>
      <c r="D3" s="245" t="s">
        <v>741</v>
      </c>
      <c r="E3" s="365" t="s">
        <v>743</v>
      </c>
    </row>
    <row r="4" spans="1:5" ht="12.75">
      <c r="A4" s="311"/>
      <c r="B4" s="312"/>
      <c r="C4" s="309" t="s">
        <v>213</v>
      </c>
      <c r="D4" s="303"/>
      <c r="E4" s="303"/>
    </row>
    <row r="5" spans="1:5" ht="39">
      <c r="A5" s="132">
        <v>1100032</v>
      </c>
      <c r="B5" s="36"/>
      <c r="C5" s="7" t="s">
        <v>627</v>
      </c>
      <c r="D5" s="21"/>
      <c r="E5" s="21"/>
    </row>
    <row r="6" spans="1:5" ht="39">
      <c r="A6" s="132">
        <v>1100033</v>
      </c>
      <c r="B6" s="36"/>
      <c r="C6" s="7" t="s">
        <v>628</v>
      </c>
      <c r="D6" s="21"/>
      <c r="E6" s="21"/>
    </row>
    <row r="7" spans="1:5" ht="52.5">
      <c r="A7" s="132">
        <v>1100034</v>
      </c>
      <c r="B7" s="36"/>
      <c r="C7" s="7" t="s">
        <v>629</v>
      </c>
      <c r="D7" s="21"/>
      <c r="E7" s="21"/>
    </row>
    <row r="9" spans="1:5" ht="12.75">
      <c r="A9" s="739" t="s">
        <v>631</v>
      </c>
      <c r="B9" s="739"/>
      <c r="C9" s="739"/>
      <c r="D9" s="739"/>
      <c r="E9" s="739"/>
    </row>
  </sheetData>
  <sheetProtection/>
  <mergeCells count="1"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36"/>
  <sheetViews>
    <sheetView zoomScale="80" zoomScaleNormal="80" zoomScalePageLayoutView="0" workbookViewId="0" topLeftCell="A6">
      <selection activeCell="J37" sqref="J37:J38"/>
    </sheetView>
  </sheetViews>
  <sheetFormatPr defaultColWidth="9.140625" defaultRowHeight="12.75"/>
  <cols>
    <col min="2" max="2" width="17.7109375" style="0" customWidth="1"/>
    <col min="5" max="5" width="10.57421875" style="0" bestFit="1" customWidth="1"/>
  </cols>
  <sheetData>
    <row r="1" spans="5:6" ht="12.75">
      <c r="E1" s="195" t="s">
        <v>704</v>
      </c>
      <c r="F1" s="195"/>
    </row>
    <row r="2" ht="12.75">
      <c r="O2" s="194" t="s">
        <v>716</v>
      </c>
    </row>
    <row r="3" spans="1:18" ht="24" customHeight="1">
      <c r="A3" s="740" t="s">
        <v>1055</v>
      </c>
      <c r="B3" s="740"/>
      <c r="C3" s="742" t="s">
        <v>1071</v>
      </c>
      <c r="D3" s="740"/>
      <c r="E3" s="740"/>
      <c r="F3" s="740"/>
      <c r="G3" s="740"/>
      <c r="H3" s="740"/>
      <c r="I3" s="740"/>
      <c r="J3" s="740"/>
      <c r="K3" s="740"/>
      <c r="L3" s="740" t="s">
        <v>692</v>
      </c>
      <c r="M3" s="740"/>
      <c r="N3" s="740"/>
      <c r="O3" s="740" t="s">
        <v>197</v>
      </c>
      <c r="P3" s="740"/>
      <c r="Q3" s="740"/>
      <c r="R3" s="186"/>
    </row>
    <row r="4" spans="1:18" ht="12.75" customHeight="1">
      <c r="A4" s="740"/>
      <c r="B4" s="740"/>
      <c r="C4" s="740" t="s">
        <v>368</v>
      </c>
      <c r="D4" s="740"/>
      <c r="E4" s="740"/>
      <c r="F4" s="740" t="s">
        <v>1171</v>
      </c>
      <c r="G4" s="740"/>
      <c r="H4" s="740"/>
      <c r="I4" s="740" t="s">
        <v>147</v>
      </c>
      <c r="J4" s="740"/>
      <c r="K4" s="740"/>
      <c r="L4" s="740" t="s">
        <v>1056</v>
      </c>
      <c r="M4" s="740" t="s">
        <v>1057</v>
      </c>
      <c r="N4" s="740" t="s">
        <v>1058</v>
      </c>
      <c r="O4" s="740" t="s">
        <v>1056</v>
      </c>
      <c r="P4" s="740" t="s">
        <v>1057</v>
      </c>
      <c r="Q4" s="740" t="s">
        <v>1058</v>
      </c>
      <c r="R4" s="186"/>
    </row>
    <row r="5" spans="1:18" ht="12.75">
      <c r="A5" s="740"/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186"/>
    </row>
    <row r="6" spans="1:18" ht="12.75" customHeight="1">
      <c r="A6" s="740"/>
      <c r="B6" s="740"/>
      <c r="C6" s="740" t="s">
        <v>1056</v>
      </c>
      <c r="D6" s="740" t="s">
        <v>1057</v>
      </c>
      <c r="E6" s="740" t="s">
        <v>1058</v>
      </c>
      <c r="F6" s="740" t="s">
        <v>1056</v>
      </c>
      <c r="G6" s="740" t="s">
        <v>1057</v>
      </c>
      <c r="H6" s="740" t="s">
        <v>1058</v>
      </c>
      <c r="I6" s="740" t="s">
        <v>1056</v>
      </c>
      <c r="J6" s="740" t="s">
        <v>1057</v>
      </c>
      <c r="K6" s="740" t="s">
        <v>1058</v>
      </c>
      <c r="L6" s="740"/>
      <c r="M6" s="740"/>
      <c r="N6" s="740"/>
      <c r="O6" s="740"/>
      <c r="P6" s="740"/>
      <c r="Q6" s="740"/>
      <c r="R6" s="186"/>
    </row>
    <row r="7" spans="1:18" ht="12.75">
      <c r="A7" s="740"/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186"/>
    </row>
    <row r="8" spans="1:18" ht="12.75">
      <c r="A8" s="740"/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186"/>
    </row>
    <row r="9" spans="1:18" ht="12.75">
      <c r="A9" s="740"/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186"/>
    </row>
    <row r="10" spans="1:18" ht="12.75">
      <c r="A10" s="741" t="s">
        <v>380</v>
      </c>
      <c r="B10" s="741"/>
      <c r="C10" s="251">
        <v>11049</v>
      </c>
      <c r="D10" s="251">
        <v>10458</v>
      </c>
      <c r="E10" s="692" t="s">
        <v>70</v>
      </c>
      <c r="F10" s="251">
        <v>2961</v>
      </c>
      <c r="G10" s="251">
        <v>2946</v>
      </c>
      <c r="H10" s="251" t="s">
        <v>71</v>
      </c>
      <c r="I10" s="251">
        <v>8088</v>
      </c>
      <c r="J10" s="251">
        <v>7512</v>
      </c>
      <c r="K10" s="251" t="s">
        <v>72</v>
      </c>
      <c r="L10" s="251">
        <v>2168</v>
      </c>
      <c r="M10" s="251">
        <v>2014</v>
      </c>
      <c r="N10" s="251" t="s">
        <v>73</v>
      </c>
      <c r="O10" s="251">
        <v>294</v>
      </c>
      <c r="P10" s="251">
        <v>303</v>
      </c>
      <c r="Q10" s="251" t="s">
        <v>74</v>
      </c>
      <c r="R10" s="186"/>
    </row>
    <row r="11" spans="1:18" ht="12.75">
      <c r="A11" s="741" t="s">
        <v>381</v>
      </c>
      <c r="B11" s="741"/>
      <c r="C11" s="251"/>
      <c r="D11" s="251"/>
      <c r="E11" s="692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186"/>
    </row>
    <row r="12" spans="1:18" ht="12.75">
      <c r="A12" s="741" t="s">
        <v>382</v>
      </c>
      <c r="B12" s="741"/>
      <c r="C12" s="251">
        <v>11189</v>
      </c>
      <c r="D12" s="251">
        <v>10062</v>
      </c>
      <c r="E12" s="692" t="s">
        <v>75</v>
      </c>
      <c r="F12" s="251">
        <v>2980</v>
      </c>
      <c r="G12" s="251">
        <v>2018</v>
      </c>
      <c r="H12" s="251" t="s">
        <v>76</v>
      </c>
      <c r="I12" s="251">
        <v>8209</v>
      </c>
      <c r="J12" s="251">
        <v>8044</v>
      </c>
      <c r="K12" s="251" t="s">
        <v>77</v>
      </c>
      <c r="L12" s="251">
        <v>2010</v>
      </c>
      <c r="M12" s="251">
        <v>1463</v>
      </c>
      <c r="N12" s="251" t="s">
        <v>78</v>
      </c>
      <c r="O12" s="251">
        <v>206</v>
      </c>
      <c r="P12" s="251">
        <v>199</v>
      </c>
      <c r="Q12" s="251" t="s">
        <v>79</v>
      </c>
      <c r="R12" s="186"/>
    </row>
    <row r="13" spans="1:18" ht="12.75">
      <c r="A13" s="741" t="s">
        <v>383</v>
      </c>
      <c r="B13" s="741"/>
      <c r="C13" s="251"/>
      <c r="D13" s="251"/>
      <c r="E13" s="692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186"/>
    </row>
    <row r="14" spans="1:18" ht="12.75">
      <c r="A14" s="741" t="s">
        <v>384</v>
      </c>
      <c r="B14" s="741"/>
      <c r="C14" s="251">
        <v>8361</v>
      </c>
      <c r="D14" s="251">
        <v>6129</v>
      </c>
      <c r="E14" s="692" t="s">
        <v>80</v>
      </c>
      <c r="F14" s="251">
        <v>4818</v>
      </c>
      <c r="G14" s="251">
        <v>3051</v>
      </c>
      <c r="H14" s="251" t="s">
        <v>81</v>
      </c>
      <c r="I14" s="251">
        <v>3543</v>
      </c>
      <c r="J14" s="251">
        <v>3078</v>
      </c>
      <c r="K14" s="251" t="s">
        <v>82</v>
      </c>
      <c r="L14" s="251">
        <v>821</v>
      </c>
      <c r="M14" s="251">
        <v>1107</v>
      </c>
      <c r="N14" s="251" t="s">
        <v>83</v>
      </c>
      <c r="O14" s="251">
        <v>644</v>
      </c>
      <c r="P14" s="251">
        <v>631</v>
      </c>
      <c r="Q14" s="251" t="s">
        <v>84</v>
      </c>
      <c r="R14" s="186"/>
    </row>
    <row r="15" spans="1:18" ht="12.75" customHeight="1">
      <c r="A15" s="741" t="s">
        <v>693</v>
      </c>
      <c r="B15" s="741"/>
      <c r="C15" s="251"/>
      <c r="D15" s="251"/>
      <c r="E15" s="692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186"/>
    </row>
    <row r="16" spans="1:18" ht="12.75">
      <c r="A16" s="741" t="s">
        <v>385</v>
      </c>
      <c r="B16" s="741"/>
      <c r="C16" s="251">
        <v>154201</v>
      </c>
      <c r="D16" s="251">
        <v>159168</v>
      </c>
      <c r="E16" s="692" t="s">
        <v>85</v>
      </c>
      <c r="F16" s="251">
        <v>13521</v>
      </c>
      <c r="G16" s="251">
        <v>6594</v>
      </c>
      <c r="H16" s="251" t="s">
        <v>86</v>
      </c>
      <c r="I16" s="251">
        <v>98036</v>
      </c>
      <c r="J16" s="251">
        <v>88354</v>
      </c>
      <c r="K16" s="251" t="s">
        <v>87</v>
      </c>
      <c r="L16" s="251">
        <v>41104</v>
      </c>
      <c r="M16" s="251">
        <v>62642</v>
      </c>
      <c r="N16" s="251" t="s">
        <v>88</v>
      </c>
      <c r="O16" s="251">
        <v>1540</v>
      </c>
      <c r="P16" s="251">
        <v>1578</v>
      </c>
      <c r="Q16" s="251" t="s">
        <v>89</v>
      </c>
      <c r="R16" s="186"/>
    </row>
    <row r="17" spans="1:18" ht="12.75">
      <c r="A17" s="741" t="s">
        <v>1059</v>
      </c>
      <c r="B17" s="741"/>
      <c r="C17" s="251"/>
      <c r="D17" s="251"/>
      <c r="E17" s="692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186"/>
    </row>
    <row r="18" spans="1:18" ht="12.75">
      <c r="A18" s="741" t="s">
        <v>694</v>
      </c>
      <c r="B18" s="741"/>
      <c r="C18" s="251"/>
      <c r="D18" s="251"/>
      <c r="E18" s="692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186"/>
    </row>
    <row r="19" spans="1:18" ht="12.75">
      <c r="A19" s="741" t="s">
        <v>386</v>
      </c>
      <c r="B19" s="741"/>
      <c r="C19" s="251"/>
      <c r="D19" s="251"/>
      <c r="E19" s="692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186"/>
    </row>
    <row r="20" spans="1:18" ht="12.75">
      <c r="A20" s="741" t="s">
        <v>1060</v>
      </c>
      <c r="B20" s="741"/>
      <c r="C20" s="251">
        <v>2838</v>
      </c>
      <c r="D20" s="251">
        <v>2570</v>
      </c>
      <c r="E20" s="692" t="s">
        <v>90</v>
      </c>
      <c r="F20" s="251">
        <v>2898</v>
      </c>
      <c r="G20" s="251">
        <v>2570</v>
      </c>
      <c r="H20" s="251" t="s">
        <v>90</v>
      </c>
      <c r="I20" s="251"/>
      <c r="J20" s="251"/>
      <c r="K20" s="251"/>
      <c r="L20" s="251"/>
      <c r="M20" s="251"/>
      <c r="N20" s="251"/>
      <c r="O20" s="251">
        <v>1320</v>
      </c>
      <c r="P20" s="251">
        <v>1278</v>
      </c>
      <c r="Q20" s="251" t="s">
        <v>91</v>
      </c>
      <c r="R20" s="186"/>
    </row>
    <row r="21" spans="1:18" ht="12.75">
      <c r="A21" s="741" t="s">
        <v>697</v>
      </c>
      <c r="B21" s="741"/>
      <c r="C21" s="251">
        <v>15871</v>
      </c>
      <c r="D21" s="251">
        <v>13371</v>
      </c>
      <c r="E21" s="692" t="s">
        <v>92</v>
      </c>
      <c r="F21" s="251">
        <v>2450</v>
      </c>
      <c r="G21" s="251">
        <v>1370</v>
      </c>
      <c r="H21" s="251" t="s">
        <v>93</v>
      </c>
      <c r="I21" s="251">
        <v>1158</v>
      </c>
      <c r="J21" s="251">
        <v>1145</v>
      </c>
      <c r="K21" s="251" t="s">
        <v>94</v>
      </c>
      <c r="L21" s="251">
        <v>9450</v>
      </c>
      <c r="M21" s="251">
        <v>7960</v>
      </c>
      <c r="N21" s="251" t="s">
        <v>95</v>
      </c>
      <c r="O21" s="251">
        <v>2813</v>
      </c>
      <c r="P21" s="251">
        <v>2896</v>
      </c>
      <c r="Q21" s="251" t="s">
        <v>96</v>
      </c>
      <c r="R21" s="186"/>
    </row>
    <row r="22" spans="1:18" ht="12.75">
      <c r="A22" s="741" t="s">
        <v>438</v>
      </c>
      <c r="B22" s="741"/>
      <c r="C22" s="251"/>
      <c r="D22" s="251"/>
      <c r="E22" s="692"/>
      <c r="F22" s="251"/>
      <c r="G22" s="251"/>
      <c r="H22" s="251"/>
      <c r="I22" s="251"/>
      <c r="J22" s="251"/>
      <c r="K22" s="251"/>
      <c r="L22" s="251">
        <v>91087</v>
      </c>
      <c r="M22" s="251">
        <v>98609</v>
      </c>
      <c r="N22" s="251" t="s">
        <v>97</v>
      </c>
      <c r="O22" s="251"/>
      <c r="P22" s="251"/>
      <c r="Q22" s="251"/>
      <c r="R22" s="186"/>
    </row>
    <row r="23" spans="1:18" ht="12.75">
      <c r="A23" s="741" t="s">
        <v>389</v>
      </c>
      <c r="B23" s="741"/>
      <c r="C23" s="251"/>
      <c r="D23" s="251"/>
      <c r="E23" s="692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186"/>
    </row>
    <row r="24" spans="1:18" ht="12.75">
      <c r="A24" s="741" t="s">
        <v>1061</v>
      </c>
      <c r="B24" s="741"/>
      <c r="C24" s="251"/>
      <c r="D24" s="251"/>
      <c r="E24" s="692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186"/>
    </row>
    <row r="25" spans="1:18" ht="12.75">
      <c r="A25" s="744" t="s">
        <v>391</v>
      </c>
      <c r="B25" s="187" t="s">
        <v>392</v>
      </c>
      <c r="C25" s="251">
        <v>5001</v>
      </c>
      <c r="D25" s="251">
        <v>5459</v>
      </c>
      <c r="E25" s="692" t="s">
        <v>98</v>
      </c>
      <c r="F25" s="251"/>
      <c r="G25" s="251"/>
      <c r="H25" s="251"/>
      <c r="I25" s="251">
        <v>5001</v>
      </c>
      <c r="J25" s="251">
        <v>5459</v>
      </c>
      <c r="K25" s="251" t="s">
        <v>99</v>
      </c>
      <c r="L25" s="251">
        <v>2860</v>
      </c>
      <c r="M25" s="251">
        <v>3302</v>
      </c>
      <c r="N25" s="251" t="s">
        <v>100</v>
      </c>
      <c r="O25" s="251"/>
      <c r="P25" s="251"/>
      <c r="Q25" s="251"/>
      <c r="R25" s="186"/>
    </row>
    <row r="26" spans="1:18" ht="12.75">
      <c r="A26" s="744"/>
      <c r="B26" s="187" t="s">
        <v>1063</v>
      </c>
      <c r="C26" s="251"/>
      <c r="D26" s="251"/>
      <c r="E26" s="692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186"/>
    </row>
    <row r="27" spans="1:18" ht="12.75">
      <c r="A27" s="744"/>
      <c r="B27" s="187" t="s">
        <v>1064</v>
      </c>
      <c r="C27" s="251">
        <v>2161</v>
      </c>
      <c r="D27" s="251">
        <v>1090</v>
      </c>
      <c r="E27" s="692" t="s">
        <v>101</v>
      </c>
      <c r="F27" s="251">
        <v>441</v>
      </c>
      <c r="G27" s="251">
        <v>86</v>
      </c>
      <c r="H27" s="251" t="s">
        <v>102</v>
      </c>
      <c r="I27" s="251">
        <v>1720</v>
      </c>
      <c r="J27" s="251">
        <v>1004</v>
      </c>
      <c r="K27" s="251" t="s">
        <v>103</v>
      </c>
      <c r="L27" s="251">
        <v>470</v>
      </c>
      <c r="M27" s="251">
        <v>806</v>
      </c>
      <c r="N27" s="251" t="s">
        <v>104</v>
      </c>
      <c r="O27" s="251"/>
      <c r="P27" s="251"/>
      <c r="Q27" s="251"/>
      <c r="R27" s="186"/>
    </row>
    <row r="28" spans="1:18" ht="20.25">
      <c r="A28" s="744"/>
      <c r="B28" s="187" t="s">
        <v>1062</v>
      </c>
      <c r="C28" s="251">
        <v>3173</v>
      </c>
      <c r="D28" s="251">
        <v>3016</v>
      </c>
      <c r="E28" s="692" t="s">
        <v>105</v>
      </c>
      <c r="F28" s="251">
        <v>266</v>
      </c>
      <c r="G28" s="251">
        <v>112</v>
      </c>
      <c r="H28" s="251" t="s">
        <v>106</v>
      </c>
      <c r="I28" s="251">
        <v>2907</v>
      </c>
      <c r="J28" s="251">
        <v>2904</v>
      </c>
      <c r="K28" s="251" t="s">
        <v>107</v>
      </c>
      <c r="L28" s="251">
        <v>55423</v>
      </c>
      <c r="M28" s="251">
        <v>35281</v>
      </c>
      <c r="N28" s="251" t="s">
        <v>108</v>
      </c>
      <c r="O28" s="251"/>
      <c r="P28" s="251"/>
      <c r="Q28" s="251"/>
      <c r="R28" s="186"/>
    </row>
    <row r="29" spans="1:18" ht="19.5" customHeight="1">
      <c r="A29" s="744"/>
      <c r="B29" s="187" t="s">
        <v>1065</v>
      </c>
      <c r="C29" s="251">
        <v>816</v>
      </c>
      <c r="D29" s="251">
        <v>1593</v>
      </c>
      <c r="E29" s="692" t="s">
        <v>109</v>
      </c>
      <c r="F29" s="251">
        <v>146</v>
      </c>
      <c r="G29" s="251">
        <v>29</v>
      </c>
      <c r="H29" s="251" t="s">
        <v>110</v>
      </c>
      <c r="I29" s="251">
        <v>265</v>
      </c>
      <c r="J29" s="251">
        <v>1564</v>
      </c>
      <c r="K29" s="251" t="s">
        <v>111</v>
      </c>
      <c r="L29" s="251">
        <v>50</v>
      </c>
      <c r="M29" s="251">
        <v>262</v>
      </c>
      <c r="N29" s="251" t="s">
        <v>112</v>
      </c>
      <c r="O29" s="251"/>
      <c r="P29" s="251"/>
      <c r="Q29" s="251"/>
      <c r="R29" s="186"/>
    </row>
    <row r="30" spans="1:18" ht="20.25">
      <c r="A30" s="744"/>
      <c r="B30" s="187" t="s">
        <v>599</v>
      </c>
      <c r="C30" s="251">
        <v>1602</v>
      </c>
      <c r="D30" s="251">
        <v>1775</v>
      </c>
      <c r="E30" s="692" t="s">
        <v>113</v>
      </c>
      <c r="F30" s="251"/>
      <c r="G30" s="251"/>
      <c r="H30" s="251"/>
      <c r="I30" s="251">
        <v>1602</v>
      </c>
      <c r="J30" s="251">
        <v>1775</v>
      </c>
      <c r="K30" s="251" t="s">
        <v>113</v>
      </c>
      <c r="L30" s="251">
        <v>334</v>
      </c>
      <c r="M30" s="251">
        <v>868</v>
      </c>
      <c r="N30" s="251" t="s">
        <v>114</v>
      </c>
      <c r="O30" s="251"/>
      <c r="P30" s="251"/>
      <c r="Q30" s="251"/>
      <c r="R30" s="186"/>
    </row>
    <row r="31" spans="1:18" ht="12.75">
      <c r="A31" s="744"/>
      <c r="B31" s="187" t="s">
        <v>1066</v>
      </c>
      <c r="C31" s="251"/>
      <c r="D31" s="251"/>
      <c r="E31" s="692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186"/>
    </row>
    <row r="32" spans="1:18" ht="12.75">
      <c r="A32" s="744"/>
      <c r="B32" s="187" t="s">
        <v>641</v>
      </c>
      <c r="C32" s="251"/>
      <c r="D32" s="251"/>
      <c r="E32" s="692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186"/>
    </row>
    <row r="33" spans="1:18" ht="12.75">
      <c r="A33" s="744"/>
      <c r="B33" s="187" t="s">
        <v>1067</v>
      </c>
      <c r="C33" s="251"/>
      <c r="D33" s="251"/>
      <c r="E33" s="692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186"/>
    </row>
    <row r="34" spans="1:18" ht="12.75">
      <c r="A34" s="745" t="s">
        <v>1068</v>
      </c>
      <c r="B34" s="745"/>
      <c r="C34" s="743">
        <f>SUM(C10:C33)</f>
        <v>216262</v>
      </c>
      <c r="D34" s="743">
        <f>SUM(D10:D33)</f>
        <v>214691</v>
      </c>
      <c r="E34" s="746">
        <f>D34/C34*100</f>
        <v>99.27356632233125</v>
      </c>
      <c r="F34" s="743">
        <f>SUM(F10:F30)</f>
        <v>30481</v>
      </c>
      <c r="G34" s="743">
        <f>SUM(G10:G30)</f>
        <v>18776</v>
      </c>
      <c r="H34" s="746">
        <f>G34/F34*100</f>
        <v>61.59902890325121</v>
      </c>
      <c r="I34" s="743">
        <f>SUM(I10:I33)</f>
        <v>130529</v>
      </c>
      <c r="J34" s="743">
        <f>SUM(J10:J33)</f>
        <v>120839</v>
      </c>
      <c r="K34" s="746">
        <f>J34/I34*100</f>
        <v>92.57636234093573</v>
      </c>
      <c r="L34" s="743">
        <f>SUM(L10:L33)</f>
        <v>205777</v>
      </c>
      <c r="M34" s="743">
        <f>SUM(M10:M33)</f>
        <v>214314</v>
      </c>
      <c r="N34" s="746">
        <f>M34/L34*100</f>
        <v>104.14866578869359</v>
      </c>
      <c r="O34" s="743">
        <f>SUM(O10:O33)</f>
        <v>6817</v>
      </c>
      <c r="P34" s="743">
        <f>SUM(P10:P33)</f>
        <v>6885</v>
      </c>
      <c r="Q34" s="746">
        <f>P34/O34*100</f>
        <v>100.99750623441398</v>
      </c>
      <c r="R34" s="186"/>
    </row>
    <row r="35" spans="1:18" ht="12.75">
      <c r="A35" s="745"/>
      <c r="B35" s="745"/>
      <c r="C35" s="743"/>
      <c r="D35" s="743"/>
      <c r="E35" s="746"/>
      <c r="F35" s="743"/>
      <c r="G35" s="743"/>
      <c r="H35" s="746"/>
      <c r="I35" s="743"/>
      <c r="J35" s="743"/>
      <c r="K35" s="746"/>
      <c r="L35" s="743"/>
      <c r="M35" s="743"/>
      <c r="N35" s="746"/>
      <c r="O35" s="743"/>
      <c r="P35" s="743"/>
      <c r="Q35" s="746"/>
      <c r="R35" s="186"/>
    </row>
    <row r="36" ht="12.75">
      <c r="A36" s="188" t="s">
        <v>1069</v>
      </c>
    </row>
  </sheetData>
  <sheetProtection/>
  <mergeCells count="54">
    <mergeCell ref="G34:G35"/>
    <mergeCell ref="H34:H35"/>
    <mergeCell ref="Q34:Q35"/>
    <mergeCell ref="I34:I35"/>
    <mergeCell ref="J34:J35"/>
    <mergeCell ref="K34:K35"/>
    <mergeCell ref="L34:L35"/>
    <mergeCell ref="N34:N35"/>
    <mergeCell ref="O34:O35"/>
    <mergeCell ref="P34:P35"/>
    <mergeCell ref="M34:M35"/>
    <mergeCell ref="A24:B24"/>
    <mergeCell ref="A25:A33"/>
    <mergeCell ref="A22:B22"/>
    <mergeCell ref="A23:B23"/>
    <mergeCell ref="A34:B35"/>
    <mergeCell ref="E34:E35"/>
    <mergeCell ref="F34:F35"/>
    <mergeCell ref="C34:C35"/>
    <mergeCell ref="D34:D35"/>
    <mergeCell ref="A14:B14"/>
    <mergeCell ref="C3:K3"/>
    <mergeCell ref="I6:I9"/>
    <mergeCell ref="C4:E5"/>
    <mergeCell ref="C6:C9"/>
    <mergeCell ref="F4:H5"/>
    <mergeCell ref="D6:D9"/>
    <mergeCell ref="H6:H9"/>
    <mergeCell ref="A11:B11"/>
    <mergeCell ref="A12:B12"/>
    <mergeCell ref="A21:B21"/>
    <mergeCell ref="A10:B10"/>
    <mergeCell ref="E6:E9"/>
    <mergeCell ref="A15:B15"/>
    <mergeCell ref="A16:B16"/>
    <mergeCell ref="A17:B17"/>
    <mergeCell ref="A3:B9"/>
    <mergeCell ref="A19:B19"/>
    <mergeCell ref="A20:B20"/>
    <mergeCell ref="A18:B18"/>
    <mergeCell ref="A13:B13"/>
    <mergeCell ref="I4:K5"/>
    <mergeCell ref="L3:N3"/>
    <mergeCell ref="K6:K9"/>
    <mergeCell ref="J6:J9"/>
    <mergeCell ref="F6:F9"/>
    <mergeCell ref="G6:G9"/>
    <mergeCell ref="O3:Q3"/>
    <mergeCell ref="L4:L9"/>
    <mergeCell ref="M4:M9"/>
    <mergeCell ref="N4:N9"/>
    <mergeCell ref="O4:O9"/>
    <mergeCell ref="P4:P9"/>
    <mergeCell ref="Q4:Q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S28" sqref="S28"/>
    </sheetView>
  </sheetViews>
  <sheetFormatPr defaultColWidth="9.140625" defaultRowHeight="12.75"/>
  <cols>
    <col min="2" max="2" width="17.7109375" style="0" customWidth="1"/>
  </cols>
  <sheetData>
    <row r="1" spans="5:6" ht="12.75">
      <c r="E1" s="195" t="s">
        <v>704</v>
      </c>
      <c r="F1" s="195"/>
    </row>
    <row r="2" ht="12.75">
      <c r="O2" s="194" t="s">
        <v>737</v>
      </c>
    </row>
    <row r="3" spans="1:18" ht="24" customHeight="1">
      <c r="A3" s="740" t="s">
        <v>1055</v>
      </c>
      <c r="B3" s="740"/>
      <c r="C3" s="742" t="s">
        <v>1071</v>
      </c>
      <c r="D3" s="740"/>
      <c r="E3" s="740"/>
      <c r="F3" s="740"/>
      <c r="G3" s="740"/>
      <c r="H3" s="740"/>
      <c r="I3" s="740"/>
      <c r="J3" s="740"/>
      <c r="K3" s="740"/>
      <c r="L3" s="740" t="s">
        <v>692</v>
      </c>
      <c r="M3" s="740"/>
      <c r="N3" s="740"/>
      <c r="O3" s="740" t="s">
        <v>197</v>
      </c>
      <c r="P3" s="740"/>
      <c r="Q3" s="740"/>
      <c r="R3" s="186"/>
    </row>
    <row r="4" spans="1:18" ht="12.75" customHeight="1">
      <c r="A4" s="740"/>
      <c r="B4" s="740"/>
      <c r="C4" s="740" t="s">
        <v>368</v>
      </c>
      <c r="D4" s="740"/>
      <c r="E4" s="740"/>
      <c r="F4" s="740" t="s">
        <v>123</v>
      </c>
      <c r="G4" s="740"/>
      <c r="H4" s="740"/>
      <c r="I4" s="740" t="s">
        <v>147</v>
      </c>
      <c r="J4" s="740"/>
      <c r="K4" s="740"/>
      <c r="L4" s="740" t="s">
        <v>1056</v>
      </c>
      <c r="M4" s="740" t="s">
        <v>1057</v>
      </c>
      <c r="N4" s="740" t="s">
        <v>1058</v>
      </c>
      <c r="O4" s="740" t="s">
        <v>1056</v>
      </c>
      <c r="P4" s="740" t="s">
        <v>1057</v>
      </c>
      <c r="Q4" s="740" t="s">
        <v>1058</v>
      </c>
      <c r="R4" s="186"/>
    </row>
    <row r="5" spans="1:18" ht="12.75">
      <c r="A5" s="740"/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186"/>
    </row>
    <row r="6" spans="1:18" ht="12.75" customHeight="1">
      <c r="A6" s="740"/>
      <c r="B6" s="740"/>
      <c r="C6" s="740" t="s">
        <v>1056</v>
      </c>
      <c r="D6" s="740" t="s">
        <v>1057</v>
      </c>
      <c r="E6" s="740" t="s">
        <v>1058</v>
      </c>
      <c r="F6" s="740" t="s">
        <v>1056</v>
      </c>
      <c r="G6" s="740" t="s">
        <v>1057</v>
      </c>
      <c r="H6" s="740" t="s">
        <v>1058</v>
      </c>
      <c r="I6" s="740" t="s">
        <v>1056</v>
      </c>
      <c r="J6" s="740" t="s">
        <v>1057</v>
      </c>
      <c r="K6" s="740" t="s">
        <v>1058</v>
      </c>
      <c r="L6" s="740"/>
      <c r="M6" s="740"/>
      <c r="N6" s="740"/>
      <c r="O6" s="740"/>
      <c r="P6" s="740"/>
      <c r="Q6" s="740"/>
      <c r="R6" s="186"/>
    </row>
    <row r="7" spans="1:18" ht="12.75">
      <c r="A7" s="740"/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186"/>
    </row>
    <row r="8" spans="1:18" ht="12.75">
      <c r="A8" s="740"/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186"/>
    </row>
    <row r="9" spans="1:18" ht="12.75">
      <c r="A9" s="740"/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186"/>
    </row>
    <row r="10" spans="1:18" ht="12.75">
      <c r="A10" s="741" t="s">
        <v>380</v>
      </c>
      <c r="B10" s="74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186"/>
    </row>
    <row r="11" spans="1:18" ht="12.75">
      <c r="A11" s="741" t="s">
        <v>381</v>
      </c>
      <c r="B11" s="74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186"/>
    </row>
    <row r="12" spans="1:18" ht="12.75">
      <c r="A12" s="741" t="s">
        <v>382</v>
      </c>
      <c r="B12" s="74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186"/>
    </row>
    <row r="13" spans="1:18" ht="12.75">
      <c r="A13" s="741" t="s">
        <v>383</v>
      </c>
      <c r="B13" s="74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186"/>
    </row>
    <row r="14" spans="1:18" ht="12.75">
      <c r="A14" s="741" t="s">
        <v>384</v>
      </c>
      <c r="B14" s="74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186"/>
    </row>
    <row r="15" spans="1:18" ht="12.75" customHeight="1">
      <c r="A15" s="741" t="s">
        <v>693</v>
      </c>
      <c r="B15" s="74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186"/>
    </row>
    <row r="16" spans="1:18" ht="12.75">
      <c r="A16" s="741" t="s">
        <v>385</v>
      </c>
      <c r="B16" s="74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186"/>
    </row>
    <row r="17" spans="1:18" ht="12.75">
      <c r="A17" s="741" t="s">
        <v>1059</v>
      </c>
      <c r="B17" s="74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186"/>
    </row>
    <row r="18" spans="1:18" ht="12.75">
      <c r="A18" s="741" t="s">
        <v>694</v>
      </c>
      <c r="B18" s="74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186"/>
    </row>
    <row r="19" spans="1:18" ht="12.75">
      <c r="A19" s="741" t="s">
        <v>386</v>
      </c>
      <c r="B19" s="74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186"/>
    </row>
    <row r="20" spans="1:18" ht="12.75">
      <c r="A20" s="741" t="s">
        <v>1060</v>
      </c>
      <c r="B20" s="74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186"/>
    </row>
    <row r="21" spans="1:18" ht="12.75">
      <c r="A21" s="741" t="s">
        <v>697</v>
      </c>
      <c r="B21" s="74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186"/>
    </row>
    <row r="22" spans="1:18" ht="12.75">
      <c r="A22" s="741" t="s">
        <v>438</v>
      </c>
      <c r="B22" s="74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186"/>
    </row>
    <row r="23" spans="1:18" ht="12.75">
      <c r="A23" s="741" t="s">
        <v>389</v>
      </c>
      <c r="B23" s="74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186"/>
    </row>
    <row r="24" spans="1:18" ht="12.75">
      <c r="A24" s="741" t="s">
        <v>1061</v>
      </c>
      <c r="B24" s="74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186"/>
    </row>
    <row r="25" spans="1:18" ht="12.75">
      <c r="A25" s="744" t="s">
        <v>391</v>
      </c>
      <c r="B25" s="187" t="s">
        <v>392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186"/>
    </row>
    <row r="26" spans="1:18" ht="12.75">
      <c r="A26" s="744"/>
      <c r="B26" s="187" t="s">
        <v>1063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186"/>
    </row>
    <row r="27" spans="1:18" ht="12.75">
      <c r="A27" s="744"/>
      <c r="B27" s="187" t="s">
        <v>1064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186"/>
    </row>
    <row r="28" spans="1:18" ht="20.25">
      <c r="A28" s="744"/>
      <c r="B28" s="187" t="s">
        <v>1062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186"/>
    </row>
    <row r="29" spans="1:18" ht="19.5" customHeight="1">
      <c r="A29" s="744"/>
      <c r="B29" s="187" t="s">
        <v>1065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186"/>
    </row>
    <row r="30" spans="1:18" ht="20.25">
      <c r="A30" s="744"/>
      <c r="B30" s="187" t="s">
        <v>599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186"/>
    </row>
    <row r="31" spans="1:18" ht="12.75">
      <c r="A31" s="744"/>
      <c r="B31" s="187" t="s">
        <v>1066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186"/>
    </row>
    <row r="32" spans="1:18" ht="12.75">
      <c r="A32" s="744"/>
      <c r="B32" s="187" t="s">
        <v>641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186"/>
    </row>
    <row r="33" spans="1:18" ht="12.75">
      <c r="A33" s="744"/>
      <c r="B33" s="187" t="s">
        <v>1067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186"/>
    </row>
    <row r="34" spans="1:18" ht="12.75">
      <c r="A34" s="745" t="s">
        <v>1068</v>
      </c>
      <c r="B34" s="745"/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186"/>
    </row>
    <row r="35" spans="1:18" ht="12.75">
      <c r="A35" s="745"/>
      <c r="B35" s="745"/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186"/>
    </row>
    <row r="36" ht="12.75">
      <c r="A36" s="188" t="s">
        <v>1069</v>
      </c>
    </row>
    <row r="38" spans="1:17" ht="12.75">
      <c r="A38" s="748" t="s">
        <v>717</v>
      </c>
      <c r="B38" s="748"/>
      <c r="C38" s="748"/>
      <c r="D38" s="748"/>
      <c r="E38" s="748"/>
      <c r="F38" s="748" t="s">
        <v>710</v>
      </c>
      <c r="G38" s="748"/>
      <c r="H38" s="748"/>
      <c r="I38" s="748"/>
      <c r="J38" s="748"/>
      <c r="K38" s="748"/>
      <c r="L38" s="748" t="s">
        <v>709</v>
      </c>
      <c r="M38" s="748"/>
      <c r="N38" s="748"/>
      <c r="O38" s="748"/>
      <c r="P38" s="748"/>
      <c r="Q38" s="748"/>
    </row>
    <row r="39" spans="1:17" ht="12.75">
      <c r="A39" s="748"/>
      <c r="B39" s="748"/>
      <c r="C39" s="748"/>
      <c r="D39" s="748"/>
      <c r="E39" s="748"/>
      <c r="F39" s="748" t="s">
        <v>1056</v>
      </c>
      <c r="G39" s="748"/>
      <c r="H39" s="748" t="s">
        <v>711</v>
      </c>
      <c r="I39" s="748"/>
      <c r="J39" s="748" t="s">
        <v>712</v>
      </c>
      <c r="K39" s="748"/>
      <c r="L39" s="748" t="s">
        <v>1056</v>
      </c>
      <c r="M39" s="748"/>
      <c r="N39" s="748" t="s">
        <v>711</v>
      </c>
      <c r="O39" s="748"/>
      <c r="P39" s="748" t="s">
        <v>712</v>
      </c>
      <c r="Q39" s="748"/>
    </row>
    <row r="40" spans="1:17" ht="12.75">
      <c r="A40" s="749" t="s">
        <v>713</v>
      </c>
      <c r="B40" s="749"/>
      <c r="C40" s="749"/>
      <c r="D40" s="749"/>
      <c r="E40" s="749"/>
      <c r="F40" s="748"/>
      <c r="G40" s="748"/>
      <c r="H40" s="748"/>
      <c r="I40" s="748"/>
      <c r="J40" s="748"/>
      <c r="K40" s="748"/>
      <c r="L40" s="748"/>
      <c r="M40" s="748"/>
      <c r="N40" s="748"/>
      <c r="O40" s="748"/>
      <c r="P40" s="748"/>
      <c r="Q40" s="748"/>
    </row>
    <row r="41" spans="1:17" ht="12.75">
      <c r="A41" s="749" t="s">
        <v>714</v>
      </c>
      <c r="B41" s="749"/>
      <c r="C41" s="749"/>
      <c r="D41" s="749"/>
      <c r="E41" s="749"/>
      <c r="F41" s="748"/>
      <c r="G41" s="748"/>
      <c r="H41" s="748"/>
      <c r="I41" s="748"/>
      <c r="J41" s="748"/>
      <c r="K41" s="748"/>
      <c r="L41" s="748"/>
      <c r="M41" s="748"/>
      <c r="N41" s="748"/>
      <c r="O41" s="748"/>
      <c r="P41" s="748"/>
      <c r="Q41" s="748"/>
    </row>
    <row r="42" spans="1:17" ht="12.75">
      <c r="A42" s="750" t="s">
        <v>715</v>
      </c>
      <c r="B42" s="750"/>
      <c r="C42" s="750"/>
      <c r="D42" s="750"/>
      <c r="E42" s="750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</row>
    <row r="43" spans="1:17" ht="12.75">
      <c r="A43" s="749" t="s">
        <v>1068</v>
      </c>
      <c r="B43" s="749"/>
      <c r="C43" s="749"/>
      <c r="D43" s="749"/>
      <c r="E43" s="749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</row>
  </sheetData>
  <sheetProtection/>
  <mergeCells count="91">
    <mergeCell ref="A43:E43"/>
    <mergeCell ref="A38:E39"/>
    <mergeCell ref="F38:K38"/>
    <mergeCell ref="A40:E40"/>
    <mergeCell ref="A41:E41"/>
    <mergeCell ref="A42:E42"/>
    <mergeCell ref="H39:I39"/>
    <mergeCell ref="H40:I40"/>
    <mergeCell ref="H41:I41"/>
    <mergeCell ref="H42:I42"/>
    <mergeCell ref="H43:I43"/>
    <mergeCell ref="F39:G39"/>
    <mergeCell ref="F40:G40"/>
    <mergeCell ref="F41:G41"/>
    <mergeCell ref="F42:G42"/>
    <mergeCell ref="F43:G43"/>
    <mergeCell ref="L41:M41"/>
    <mergeCell ref="L42:M42"/>
    <mergeCell ref="L43:M43"/>
    <mergeCell ref="J39:K39"/>
    <mergeCell ref="J40:K40"/>
    <mergeCell ref="J41:K41"/>
    <mergeCell ref="J42:K42"/>
    <mergeCell ref="J43:K43"/>
    <mergeCell ref="L40:M40"/>
    <mergeCell ref="P41:Q41"/>
    <mergeCell ref="P42:Q42"/>
    <mergeCell ref="P43:Q43"/>
    <mergeCell ref="N39:O39"/>
    <mergeCell ref="N40:O40"/>
    <mergeCell ref="N41:O41"/>
    <mergeCell ref="N42:O42"/>
    <mergeCell ref="N43:O43"/>
    <mergeCell ref="P39:Q39"/>
    <mergeCell ref="P40:Q40"/>
    <mergeCell ref="D34:D35"/>
    <mergeCell ref="E34:E35"/>
    <mergeCell ref="F34:F35"/>
    <mergeCell ref="G34:G35"/>
    <mergeCell ref="H34:H35"/>
    <mergeCell ref="I34:I35"/>
    <mergeCell ref="J34:J35"/>
    <mergeCell ref="K34:K35"/>
    <mergeCell ref="L38:Q38"/>
    <mergeCell ref="L39:M39"/>
    <mergeCell ref="N34:N35"/>
    <mergeCell ref="O34:O35"/>
    <mergeCell ref="P34:P35"/>
    <mergeCell ref="Q34:Q35"/>
    <mergeCell ref="L34:L35"/>
    <mergeCell ref="M34:M35"/>
    <mergeCell ref="A15:B15"/>
    <mergeCell ref="A20:B20"/>
    <mergeCell ref="A21:B21"/>
    <mergeCell ref="A22:B22"/>
    <mergeCell ref="A16:B16"/>
    <mergeCell ref="A17:B17"/>
    <mergeCell ref="A11:B11"/>
    <mergeCell ref="A12:B12"/>
    <mergeCell ref="A13:B13"/>
    <mergeCell ref="A14:B14"/>
    <mergeCell ref="A34:B35"/>
    <mergeCell ref="C34:C35"/>
    <mergeCell ref="A18:B18"/>
    <mergeCell ref="A19:B19"/>
    <mergeCell ref="A23:B23"/>
    <mergeCell ref="A24:B24"/>
    <mergeCell ref="A25:A33"/>
    <mergeCell ref="A3:B9"/>
    <mergeCell ref="C3:K3"/>
    <mergeCell ref="C6:C9"/>
    <mergeCell ref="D6:D9"/>
    <mergeCell ref="E6:E9"/>
    <mergeCell ref="F6:F9"/>
    <mergeCell ref="G6:G9"/>
    <mergeCell ref="I4:K5"/>
    <mergeCell ref="A10:B10"/>
    <mergeCell ref="L3:N3"/>
    <mergeCell ref="O3:Q3"/>
    <mergeCell ref="M4:M9"/>
    <mergeCell ref="N4:N9"/>
    <mergeCell ref="O4:O9"/>
    <mergeCell ref="P4:P9"/>
    <mergeCell ref="Q4:Q9"/>
    <mergeCell ref="C4:E5"/>
    <mergeCell ref="F4:H5"/>
    <mergeCell ref="L4:L9"/>
    <mergeCell ref="J6:J9"/>
    <mergeCell ref="K6:K9"/>
    <mergeCell ref="H6:H9"/>
    <mergeCell ref="I6:I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19"/>
  <sheetViews>
    <sheetView zoomScale="80" zoomScaleNormal="80" zoomScalePageLayoutView="0" workbookViewId="0" topLeftCell="A93">
      <selection activeCell="I9" sqref="I9"/>
    </sheetView>
  </sheetViews>
  <sheetFormatPr defaultColWidth="9.140625" defaultRowHeight="12.75"/>
  <cols>
    <col min="1" max="1" width="7.8515625" style="352" customWidth="1"/>
    <col min="2" max="2" width="9.140625" style="352" customWidth="1"/>
    <col min="3" max="3" width="8.57421875" style="352" customWidth="1"/>
    <col min="4" max="4" width="28.7109375" style="352" customWidth="1"/>
    <col min="5" max="5" width="20.57421875" style="352" customWidth="1"/>
    <col min="6" max="6" width="24.7109375" style="352" customWidth="1"/>
    <col min="7" max="7" width="8.8515625" style="352" customWidth="1"/>
    <col min="8" max="8" width="9.140625" style="352" customWidth="1"/>
    <col min="9" max="9" width="10.57421875" style="352" customWidth="1"/>
    <col min="10" max="10" width="8.8515625" style="352" customWidth="1"/>
    <col min="11" max="11" width="8.7109375" style="352" customWidth="1"/>
    <col min="12" max="12" width="10.7109375" style="352" customWidth="1"/>
    <col min="13" max="16384" width="9.140625" style="352" customWidth="1"/>
  </cols>
  <sheetData>
    <row r="1" spans="1:12" s="58" customFormat="1" ht="16.5" customHeight="1">
      <c r="A1" s="751" t="s">
        <v>735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</row>
    <row r="2" spans="1:12" ht="30" customHeight="1">
      <c r="A2" s="753" t="s">
        <v>718</v>
      </c>
      <c r="B2" s="753" t="s">
        <v>719</v>
      </c>
      <c r="C2" s="753" t="s">
        <v>720</v>
      </c>
      <c r="D2" s="753" t="s">
        <v>721</v>
      </c>
      <c r="E2" s="753" t="s">
        <v>722</v>
      </c>
      <c r="F2" s="753" t="s">
        <v>723</v>
      </c>
      <c r="G2" s="754" t="s">
        <v>724</v>
      </c>
      <c r="H2" s="754"/>
      <c r="I2" s="754"/>
      <c r="J2" s="754"/>
      <c r="K2" s="754"/>
      <c r="L2" s="754"/>
    </row>
    <row r="3" spans="1:12" ht="29.25" customHeight="1">
      <c r="A3" s="753"/>
      <c r="B3" s="753"/>
      <c r="C3" s="753"/>
      <c r="D3" s="753"/>
      <c r="E3" s="753"/>
      <c r="F3" s="753"/>
      <c r="G3" s="754" t="s">
        <v>741</v>
      </c>
      <c r="H3" s="754"/>
      <c r="I3" s="754"/>
      <c r="J3" s="754" t="s">
        <v>743</v>
      </c>
      <c r="K3" s="754"/>
      <c r="L3" s="754"/>
    </row>
    <row r="4" spans="1:12" ht="38.25" customHeight="1">
      <c r="A4" s="753"/>
      <c r="B4" s="753"/>
      <c r="C4" s="753"/>
      <c r="D4" s="753"/>
      <c r="E4" s="753"/>
      <c r="F4" s="753"/>
      <c r="G4" s="359" t="s">
        <v>725</v>
      </c>
      <c r="H4" s="180" t="s">
        <v>726</v>
      </c>
      <c r="I4" s="180" t="s">
        <v>727</v>
      </c>
      <c r="J4" s="359" t="s">
        <v>725</v>
      </c>
      <c r="K4" s="180" t="s">
        <v>726</v>
      </c>
      <c r="L4" s="180" t="s">
        <v>727</v>
      </c>
    </row>
    <row r="5" spans="1:12" ht="18" customHeight="1">
      <c r="A5" s="180">
        <v>0</v>
      </c>
      <c r="B5" s="180">
        <v>1</v>
      </c>
      <c r="C5" s="360">
        <v>2</v>
      </c>
      <c r="D5" s="360">
        <v>3</v>
      </c>
      <c r="E5" s="360">
        <v>4</v>
      </c>
      <c r="F5" s="360">
        <v>5</v>
      </c>
      <c r="G5" s="360">
        <v>6</v>
      </c>
      <c r="H5" s="360">
        <v>7</v>
      </c>
      <c r="I5" s="360">
        <v>8</v>
      </c>
      <c r="J5" s="360">
        <v>9</v>
      </c>
      <c r="K5" s="360">
        <v>10</v>
      </c>
      <c r="L5" s="360">
        <v>11</v>
      </c>
    </row>
    <row r="6" spans="1:12" ht="30.75" customHeight="1">
      <c r="A6" s="755" t="s">
        <v>728</v>
      </c>
      <c r="B6" s="398" t="s">
        <v>1174</v>
      </c>
      <c r="C6" s="398" t="s">
        <v>1175</v>
      </c>
      <c r="D6" s="399" t="s">
        <v>1176</v>
      </c>
      <c r="E6" s="400" t="s">
        <v>1177</v>
      </c>
      <c r="F6" s="398" t="s">
        <v>1178</v>
      </c>
      <c r="G6" s="438"/>
      <c r="H6" s="438"/>
      <c r="I6" s="438">
        <v>97.7</v>
      </c>
      <c r="J6" s="438"/>
      <c r="K6" s="438"/>
      <c r="L6" s="439">
        <v>0</v>
      </c>
    </row>
    <row r="7" spans="1:12" ht="30.75" customHeight="1">
      <c r="A7" s="755"/>
      <c r="B7" s="398" t="s">
        <v>1179</v>
      </c>
      <c r="C7" s="401" t="s">
        <v>1180</v>
      </c>
      <c r="D7" s="399" t="s">
        <v>1181</v>
      </c>
      <c r="E7" s="402" t="s">
        <v>1182</v>
      </c>
      <c r="F7" s="402" t="s">
        <v>1183</v>
      </c>
      <c r="G7" s="438"/>
      <c r="H7" s="438"/>
      <c r="I7" s="438">
        <v>2370.73</v>
      </c>
      <c r="J7" s="438"/>
      <c r="K7" s="440"/>
      <c r="L7" s="439">
        <v>2586.65</v>
      </c>
    </row>
    <row r="8" spans="1:12" ht="39" customHeight="1">
      <c r="A8" s="755"/>
      <c r="B8" s="401" t="s">
        <v>1184</v>
      </c>
      <c r="C8" s="403" t="s">
        <v>1180</v>
      </c>
      <c r="D8" s="404" t="s">
        <v>1185</v>
      </c>
      <c r="E8" s="402" t="s">
        <v>1186</v>
      </c>
      <c r="F8" s="402" t="s">
        <v>1187</v>
      </c>
      <c r="G8" s="438"/>
      <c r="H8" s="438"/>
      <c r="I8" s="438">
        <v>5.22</v>
      </c>
      <c r="J8" s="438"/>
      <c r="K8" s="440"/>
      <c r="L8" s="439">
        <v>0</v>
      </c>
    </row>
    <row r="9" spans="1:12" ht="30.75" customHeight="1">
      <c r="A9" s="755"/>
      <c r="B9" s="405" t="s">
        <v>1188</v>
      </c>
      <c r="C9" s="405" t="s">
        <v>1189</v>
      </c>
      <c r="D9" s="406" t="s">
        <v>1190</v>
      </c>
      <c r="E9" s="402" t="s">
        <v>1182</v>
      </c>
      <c r="F9" s="402" t="s">
        <v>1191</v>
      </c>
      <c r="G9" s="438"/>
      <c r="H9" s="438"/>
      <c r="I9" s="438">
        <v>552.69</v>
      </c>
      <c r="J9" s="438"/>
      <c r="K9" s="440"/>
      <c r="L9" s="439">
        <v>603</v>
      </c>
    </row>
    <row r="10" spans="1:12" ht="12.75">
      <c r="A10" s="755"/>
      <c r="B10" s="401" t="s">
        <v>1192</v>
      </c>
      <c r="C10" s="401" t="s">
        <v>1193</v>
      </c>
      <c r="D10" s="404" t="s">
        <v>1194</v>
      </c>
      <c r="E10" s="402" t="s">
        <v>1195</v>
      </c>
      <c r="F10" s="402" t="s">
        <v>1196</v>
      </c>
      <c r="G10" s="438"/>
      <c r="H10" s="438"/>
      <c r="I10" s="438">
        <v>52.15</v>
      </c>
      <c r="J10" s="438"/>
      <c r="K10" s="440"/>
      <c r="L10" s="439">
        <v>0</v>
      </c>
    </row>
    <row r="11" spans="1:12" ht="12.75">
      <c r="A11" s="755"/>
      <c r="B11" s="407" t="s">
        <v>1197</v>
      </c>
      <c r="C11" s="407" t="s">
        <v>1198</v>
      </c>
      <c r="D11" s="408" t="s">
        <v>1199</v>
      </c>
      <c r="E11" s="402" t="s">
        <v>1200</v>
      </c>
      <c r="F11" s="402" t="s">
        <v>1201</v>
      </c>
      <c r="G11" s="438"/>
      <c r="H11" s="438"/>
      <c r="I11" s="438">
        <v>0</v>
      </c>
      <c r="J11" s="438"/>
      <c r="K11" s="440"/>
      <c r="L11" s="439">
        <v>0</v>
      </c>
    </row>
    <row r="12" spans="1:12" ht="51.75" customHeight="1">
      <c r="A12" s="755"/>
      <c r="B12" s="409" t="s">
        <v>1202</v>
      </c>
      <c r="C12" s="409" t="s">
        <v>1203</v>
      </c>
      <c r="D12" s="410" t="s">
        <v>1204</v>
      </c>
      <c r="E12" s="402" t="s">
        <v>1205</v>
      </c>
      <c r="F12" s="402" t="s">
        <v>1206</v>
      </c>
      <c r="G12" s="438"/>
      <c r="H12" s="438"/>
      <c r="I12" s="438">
        <v>0</v>
      </c>
      <c r="J12" s="438"/>
      <c r="K12" s="440"/>
      <c r="L12" s="439">
        <v>0</v>
      </c>
    </row>
    <row r="13" spans="1:12" ht="24" customHeight="1">
      <c r="A13" s="755"/>
      <c r="B13" s="441" t="s">
        <v>1207</v>
      </c>
      <c r="C13" s="441" t="s">
        <v>1208</v>
      </c>
      <c r="D13" s="442" t="s">
        <v>1209</v>
      </c>
      <c r="E13" s="443" t="s">
        <v>1210</v>
      </c>
      <c r="F13" s="443" t="s">
        <v>1211</v>
      </c>
      <c r="G13" s="438"/>
      <c r="H13" s="438"/>
      <c r="I13" s="438">
        <v>0</v>
      </c>
      <c r="J13" s="438"/>
      <c r="K13" s="440"/>
      <c r="L13" s="439">
        <v>0</v>
      </c>
    </row>
    <row r="14" spans="1:12" ht="12.75">
      <c r="A14" s="756"/>
      <c r="B14" s="444" t="s">
        <v>57</v>
      </c>
      <c r="C14" s="445" t="s">
        <v>58</v>
      </c>
      <c r="D14" s="446" t="s">
        <v>59</v>
      </c>
      <c r="E14" s="447" t="s">
        <v>1233</v>
      </c>
      <c r="F14" s="447" t="s">
        <v>60</v>
      </c>
      <c r="G14" s="438"/>
      <c r="H14" s="438"/>
      <c r="I14" s="438">
        <v>17.28</v>
      </c>
      <c r="J14" s="438"/>
      <c r="K14" s="440"/>
      <c r="L14" s="439">
        <v>0</v>
      </c>
    </row>
    <row r="15" spans="1:12" ht="20.25">
      <c r="A15" s="756"/>
      <c r="B15" s="430" t="s">
        <v>1207</v>
      </c>
      <c r="C15" s="448" t="s">
        <v>1208</v>
      </c>
      <c r="D15" s="448" t="s">
        <v>61</v>
      </c>
      <c r="E15" s="447" t="s">
        <v>1210</v>
      </c>
      <c r="F15" s="447" t="s">
        <v>1211</v>
      </c>
      <c r="G15" s="438"/>
      <c r="H15" s="438"/>
      <c r="I15" s="438">
        <v>53.1</v>
      </c>
      <c r="J15" s="438"/>
      <c r="K15" s="440"/>
      <c r="L15" s="439">
        <v>0</v>
      </c>
    </row>
    <row r="16" spans="1:12" ht="12.75">
      <c r="A16" s="755" t="s">
        <v>729</v>
      </c>
      <c r="B16" s="449"/>
      <c r="C16" s="449"/>
      <c r="D16" s="449"/>
      <c r="E16" s="449"/>
      <c r="F16" s="449"/>
      <c r="G16" s="438"/>
      <c r="H16" s="438"/>
      <c r="I16" s="438"/>
      <c r="J16" s="438"/>
      <c r="K16" s="440"/>
      <c r="L16" s="439"/>
    </row>
    <row r="17" spans="1:12" ht="26.25" customHeight="1">
      <c r="A17" s="755"/>
      <c r="B17" s="450"/>
      <c r="C17" s="450"/>
      <c r="D17" s="450"/>
      <c r="E17" s="450"/>
      <c r="F17" s="450"/>
      <c r="G17" s="438"/>
      <c r="H17" s="438"/>
      <c r="I17" s="438"/>
      <c r="J17" s="438"/>
      <c r="K17" s="440"/>
      <c r="L17" s="439"/>
    </row>
    <row r="18" spans="1:12" ht="26.25" customHeight="1">
      <c r="A18" s="755"/>
      <c r="B18" s="450"/>
      <c r="C18" s="450"/>
      <c r="D18" s="450"/>
      <c r="E18" s="450"/>
      <c r="F18" s="450"/>
      <c r="G18" s="438"/>
      <c r="H18" s="438"/>
      <c r="I18" s="438"/>
      <c r="J18" s="438"/>
      <c r="K18" s="440"/>
      <c r="L18" s="439"/>
    </row>
    <row r="19" spans="1:12" ht="26.25" customHeight="1">
      <c r="A19" s="757" t="s">
        <v>730</v>
      </c>
      <c r="B19" s="412" t="s">
        <v>1212</v>
      </c>
      <c r="C19" s="412" t="s">
        <v>1213</v>
      </c>
      <c r="D19" s="413" t="s">
        <v>1214</v>
      </c>
      <c r="E19" s="414" t="s">
        <v>1215</v>
      </c>
      <c r="F19" s="414" t="s">
        <v>1216</v>
      </c>
      <c r="G19" s="438"/>
      <c r="H19" s="438"/>
      <c r="I19" s="451">
        <v>476.2</v>
      </c>
      <c r="J19" s="438"/>
      <c r="K19" s="440"/>
      <c r="L19" s="439">
        <v>519.57</v>
      </c>
    </row>
    <row r="20" spans="1:12" ht="31.5" customHeight="1">
      <c r="A20" s="757"/>
      <c r="B20" s="415" t="s">
        <v>1217</v>
      </c>
      <c r="C20" s="416" t="s">
        <v>1218</v>
      </c>
      <c r="D20" s="417" t="s">
        <v>1219</v>
      </c>
      <c r="E20" s="414" t="s">
        <v>1215</v>
      </c>
      <c r="F20" s="414" t="s">
        <v>1220</v>
      </c>
      <c r="G20" s="438"/>
      <c r="H20" s="438"/>
      <c r="I20" s="438">
        <v>7203.6</v>
      </c>
      <c r="J20" s="438"/>
      <c r="K20" s="440"/>
      <c r="L20" s="439">
        <v>7859.67</v>
      </c>
    </row>
    <row r="21" spans="1:12" ht="20.25">
      <c r="A21" s="757"/>
      <c r="B21" s="452" t="s">
        <v>1221</v>
      </c>
      <c r="C21" s="453" t="s">
        <v>1198</v>
      </c>
      <c r="D21" s="454" t="s">
        <v>1222</v>
      </c>
      <c r="E21" s="455" t="s">
        <v>1223</v>
      </c>
      <c r="F21" s="455" t="s">
        <v>1224</v>
      </c>
      <c r="G21" s="456"/>
      <c r="H21" s="456"/>
      <c r="I21" s="438">
        <v>52012.35</v>
      </c>
      <c r="J21" s="456"/>
      <c r="K21" s="457"/>
      <c r="L21" s="458">
        <v>56749.4</v>
      </c>
    </row>
    <row r="22" spans="1:12" ht="20.25">
      <c r="A22" s="757"/>
      <c r="B22" s="414" t="s">
        <v>1225</v>
      </c>
      <c r="C22" s="414" t="s">
        <v>1226</v>
      </c>
      <c r="D22" s="420" t="s">
        <v>1227</v>
      </c>
      <c r="E22" s="414" t="s">
        <v>1228</v>
      </c>
      <c r="F22" s="414" t="s">
        <v>1229</v>
      </c>
      <c r="G22" s="438"/>
      <c r="H22" s="438"/>
      <c r="I22" s="456">
        <v>75480.9</v>
      </c>
      <c r="J22" s="438"/>
      <c r="K22" s="440"/>
      <c r="L22" s="439">
        <v>82355.37</v>
      </c>
    </row>
    <row r="23" spans="1:12" ht="12.75">
      <c r="A23" s="757"/>
      <c r="B23" s="416" t="s">
        <v>1230</v>
      </c>
      <c r="C23" s="416" t="s">
        <v>1231</v>
      </c>
      <c r="D23" s="419" t="s">
        <v>1232</v>
      </c>
      <c r="E23" s="414" t="s">
        <v>1233</v>
      </c>
      <c r="F23" s="414" t="s">
        <v>1234</v>
      </c>
      <c r="G23" s="438"/>
      <c r="H23" s="438"/>
      <c r="I23" s="438">
        <v>10089.44</v>
      </c>
      <c r="J23" s="438"/>
      <c r="K23" s="440"/>
      <c r="L23" s="439">
        <v>11008.34</v>
      </c>
    </row>
    <row r="24" spans="1:12" ht="27.75" customHeight="1">
      <c r="A24" s="757"/>
      <c r="B24" s="416" t="s">
        <v>1235</v>
      </c>
      <c r="C24" s="416" t="s">
        <v>1236</v>
      </c>
      <c r="D24" s="421" t="s">
        <v>1237</v>
      </c>
      <c r="E24" s="414" t="s">
        <v>1238</v>
      </c>
      <c r="F24" s="414" t="s">
        <v>1239</v>
      </c>
      <c r="G24" s="438"/>
      <c r="H24" s="438"/>
      <c r="I24" s="438">
        <v>6993.8</v>
      </c>
      <c r="J24" s="438"/>
      <c r="K24" s="440"/>
      <c r="L24" s="439">
        <v>7630.76</v>
      </c>
    </row>
    <row r="25" spans="1:12" ht="27.75" customHeight="1">
      <c r="A25" s="757"/>
      <c r="B25" s="415" t="s">
        <v>1240</v>
      </c>
      <c r="C25" s="422" t="s">
        <v>1236</v>
      </c>
      <c r="D25" s="419" t="s">
        <v>1241</v>
      </c>
      <c r="E25" s="414" t="s">
        <v>1242</v>
      </c>
      <c r="F25" s="414" t="s">
        <v>1243</v>
      </c>
      <c r="G25" s="438"/>
      <c r="H25" s="438"/>
      <c r="I25" s="438">
        <v>0</v>
      </c>
      <c r="J25" s="438"/>
      <c r="K25" s="440"/>
      <c r="L25" s="439">
        <v>0</v>
      </c>
    </row>
    <row r="26" spans="1:12" ht="27.75" customHeight="1">
      <c r="A26" s="757"/>
      <c r="B26" s="415" t="s">
        <v>1244</v>
      </c>
      <c r="C26" s="416" t="s">
        <v>1245</v>
      </c>
      <c r="D26" s="419" t="s">
        <v>1246</v>
      </c>
      <c r="E26" s="414" t="s">
        <v>1233</v>
      </c>
      <c r="F26" s="414" t="s">
        <v>1247</v>
      </c>
      <c r="G26" s="438"/>
      <c r="H26" s="438"/>
      <c r="I26" s="438">
        <v>3048.37</v>
      </c>
      <c r="J26" s="438"/>
      <c r="K26" s="440"/>
      <c r="L26" s="439">
        <v>3326</v>
      </c>
    </row>
    <row r="27" spans="1:12" ht="12.75">
      <c r="A27" s="757"/>
      <c r="B27" s="416" t="s">
        <v>1248</v>
      </c>
      <c r="C27" s="416" t="s">
        <v>1249</v>
      </c>
      <c r="D27" s="419" t="s">
        <v>1250</v>
      </c>
      <c r="E27" s="414" t="s">
        <v>1233</v>
      </c>
      <c r="F27" s="414" t="s">
        <v>1251</v>
      </c>
      <c r="G27" s="438"/>
      <c r="H27" s="438"/>
      <c r="I27" s="438">
        <v>150512.2</v>
      </c>
      <c r="J27" s="438"/>
      <c r="K27" s="440"/>
      <c r="L27" s="439">
        <v>164220.19</v>
      </c>
    </row>
    <row r="28" spans="1:12" ht="12.75">
      <c r="A28" s="757"/>
      <c r="B28" s="414" t="s">
        <v>1252</v>
      </c>
      <c r="C28" s="414" t="s">
        <v>1253</v>
      </c>
      <c r="D28" s="423" t="s">
        <v>62</v>
      </c>
      <c r="E28" s="414" t="s">
        <v>1233</v>
      </c>
      <c r="F28" s="414" t="s">
        <v>1254</v>
      </c>
      <c r="G28" s="438"/>
      <c r="H28" s="438"/>
      <c r="I28" s="438">
        <v>120.99</v>
      </c>
      <c r="J28" s="438"/>
      <c r="K28" s="440"/>
      <c r="L28" s="439">
        <v>132.01</v>
      </c>
    </row>
    <row r="29" spans="1:12" ht="20.25">
      <c r="A29" s="757"/>
      <c r="B29" s="424">
        <v>1162442</v>
      </c>
      <c r="C29" s="414" t="s">
        <v>1255</v>
      </c>
      <c r="D29" s="423" t="s">
        <v>1256</v>
      </c>
      <c r="E29" s="414" t="s">
        <v>1257</v>
      </c>
      <c r="F29" s="414" t="s">
        <v>1258</v>
      </c>
      <c r="G29" s="438"/>
      <c r="H29" s="438"/>
      <c r="I29" s="438">
        <v>101.7</v>
      </c>
      <c r="J29" s="438"/>
      <c r="K29" s="440"/>
      <c r="L29" s="439">
        <v>0</v>
      </c>
    </row>
    <row r="30" spans="1:12" ht="12.75">
      <c r="A30" s="757"/>
      <c r="B30" s="418" t="s">
        <v>1259</v>
      </c>
      <c r="C30" s="418" t="s">
        <v>1255</v>
      </c>
      <c r="D30" s="421" t="s">
        <v>1260</v>
      </c>
      <c r="E30" s="414" t="s">
        <v>1261</v>
      </c>
      <c r="F30" s="414" t="s">
        <v>1262</v>
      </c>
      <c r="G30" s="438"/>
      <c r="H30" s="438"/>
      <c r="I30" s="438">
        <v>7.76</v>
      </c>
      <c r="J30" s="438"/>
      <c r="K30" s="440"/>
      <c r="L30" s="439">
        <v>0</v>
      </c>
    </row>
    <row r="31" spans="1:12" ht="12.75">
      <c r="A31" s="757"/>
      <c r="B31" s="415" t="s">
        <v>1263</v>
      </c>
      <c r="C31" s="416" t="s">
        <v>1255</v>
      </c>
      <c r="D31" s="419" t="s">
        <v>1264</v>
      </c>
      <c r="E31" s="414" t="s">
        <v>1233</v>
      </c>
      <c r="F31" s="414" t="s">
        <v>1265</v>
      </c>
      <c r="G31" s="438"/>
      <c r="H31" s="438"/>
      <c r="I31" s="438">
        <v>58572.48</v>
      </c>
      <c r="J31" s="438"/>
      <c r="K31" s="440"/>
      <c r="L31" s="439">
        <v>63907</v>
      </c>
    </row>
    <row r="32" spans="1:12" ht="12.75">
      <c r="A32" s="757"/>
      <c r="B32" s="416" t="s">
        <v>1266</v>
      </c>
      <c r="C32" s="416" t="s">
        <v>1255</v>
      </c>
      <c r="D32" s="419" t="s">
        <v>1267</v>
      </c>
      <c r="E32" s="414" t="s">
        <v>1233</v>
      </c>
      <c r="F32" s="414" t="s">
        <v>1268</v>
      </c>
      <c r="G32" s="438"/>
      <c r="H32" s="438"/>
      <c r="I32" s="438">
        <v>23269.03</v>
      </c>
      <c r="J32" s="438"/>
      <c r="K32" s="440"/>
      <c r="L32" s="439">
        <v>25388.27</v>
      </c>
    </row>
    <row r="33" spans="1:12" ht="12.75">
      <c r="A33" s="757"/>
      <c r="B33" s="416" t="s">
        <v>1269</v>
      </c>
      <c r="C33" s="416" t="s">
        <v>1270</v>
      </c>
      <c r="D33" s="419" t="s">
        <v>1271</v>
      </c>
      <c r="E33" s="414" t="s">
        <v>1272</v>
      </c>
      <c r="F33" s="414" t="s">
        <v>1273</v>
      </c>
      <c r="G33" s="438"/>
      <c r="H33" s="438"/>
      <c r="I33" s="438">
        <v>270.96</v>
      </c>
      <c r="J33" s="438"/>
      <c r="K33" s="440"/>
      <c r="L33" s="439">
        <v>295.64</v>
      </c>
    </row>
    <row r="34" spans="1:12" ht="26.25" customHeight="1">
      <c r="A34" s="757"/>
      <c r="B34" s="416" t="s">
        <v>1274</v>
      </c>
      <c r="C34" s="416" t="s">
        <v>1275</v>
      </c>
      <c r="D34" s="419" t="s">
        <v>1276</v>
      </c>
      <c r="E34" s="414" t="s">
        <v>1215</v>
      </c>
      <c r="F34" s="414" t="s">
        <v>1277</v>
      </c>
      <c r="G34" s="438"/>
      <c r="H34" s="438"/>
      <c r="I34" s="438">
        <v>79403.22</v>
      </c>
      <c r="J34" s="438"/>
      <c r="K34" s="440"/>
      <c r="L34" s="439">
        <v>86634.91</v>
      </c>
    </row>
    <row r="35" spans="1:12" ht="40.5" customHeight="1">
      <c r="A35" s="757"/>
      <c r="B35" s="418" t="s">
        <v>1278</v>
      </c>
      <c r="C35" s="425" t="s">
        <v>1279</v>
      </c>
      <c r="D35" s="426" t="s">
        <v>1280</v>
      </c>
      <c r="E35" s="414" t="s">
        <v>1281</v>
      </c>
      <c r="F35" s="414" t="s">
        <v>1282</v>
      </c>
      <c r="G35" s="438"/>
      <c r="H35" s="438"/>
      <c r="I35" s="438">
        <v>232.36</v>
      </c>
      <c r="J35" s="438"/>
      <c r="K35" s="438"/>
      <c r="L35" s="439">
        <v>253.52</v>
      </c>
    </row>
    <row r="36" spans="1:12" ht="40.5" customHeight="1">
      <c r="A36" s="757"/>
      <c r="B36" s="415" t="s">
        <v>1283</v>
      </c>
      <c r="C36" s="415" t="s">
        <v>1284</v>
      </c>
      <c r="D36" s="417" t="s">
        <v>1285</v>
      </c>
      <c r="E36" s="414" t="s">
        <v>1233</v>
      </c>
      <c r="F36" s="414" t="s">
        <v>1286</v>
      </c>
      <c r="G36" s="438"/>
      <c r="H36" s="438"/>
      <c r="I36" s="438">
        <v>1308</v>
      </c>
      <c r="J36" s="438"/>
      <c r="K36" s="438"/>
      <c r="L36" s="439">
        <v>0</v>
      </c>
    </row>
    <row r="37" spans="1:12" ht="40.5" customHeight="1">
      <c r="A37" s="757"/>
      <c r="B37" s="416" t="s">
        <v>1287</v>
      </c>
      <c r="C37" s="416" t="s">
        <v>1288</v>
      </c>
      <c r="D37" s="419" t="s">
        <v>1289</v>
      </c>
      <c r="E37" s="414" t="s">
        <v>1233</v>
      </c>
      <c r="F37" s="414" t="s">
        <v>1290</v>
      </c>
      <c r="G37" s="438"/>
      <c r="H37" s="438"/>
      <c r="I37" s="438">
        <v>212749.1</v>
      </c>
      <c r="J37" s="438"/>
      <c r="K37" s="438"/>
      <c r="L37" s="439">
        <v>232125.35</v>
      </c>
    </row>
    <row r="38" spans="1:12" ht="20.25">
      <c r="A38" s="757"/>
      <c r="B38" s="416" t="s">
        <v>1291</v>
      </c>
      <c r="C38" s="416" t="s">
        <v>1288</v>
      </c>
      <c r="D38" s="419" t="s">
        <v>1292</v>
      </c>
      <c r="E38" s="414" t="s">
        <v>1233</v>
      </c>
      <c r="F38" s="414" t="s">
        <v>1293</v>
      </c>
      <c r="G38" s="438"/>
      <c r="H38" s="438"/>
      <c r="I38" s="438">
        <v>81003.9</v>
      </c>
      <c r="J38" s="438"/>
      <c r="K38" s="438"/>
      <c r="L38" s="439">
        <v>88381.38</v>
      </c>
    </row>
    <row r="39" spans="1:12" s="351" customFormat="1" ht="20.25">
      <c r="A39" s="757"/>
      <c r="B39" s="415" t="s">
        <v>1294</v>
      </c>
      <c r="C39" s="416" t="s">
        <v>1288</v>
      </c>
      <c r="D39" s="421" t="s">
        <v>1295</v>
      </c>
      <c r="E39" s="414" t="s">
        <v>1233</v>
      </c>
      <c r="F39" s="414" t="s">
        <v>1296</v>
      </c>
      <c r="G39" s="459"/>
      <c r="H39" s="459"/>
      <c r="I39" s="438">
        <v>456048.57</v>
      </c>
      <c r="J39" s="459"/>
      <c r="K39" s="459"/>
      <c r="L39" s="439">
        <v>497583.46</v>
      </c>
    </row>
    <row r="40" spans="1:12" ht="20.25">
      <c r="A40" s="757"/>
      <c r="B40" s="427" t="s">
        <v>1297</v>
      </c>
      <c r="C40" s="427" t="s">
        <v>1298</v>
      </c>
      <c r="D40" s="428" t="s">
        <v>1299</v>
      </c>
      <c r="E40" s="414" t="s">
        <v>1233</v>
      </c>
      <c r="F40" s="434" t="s">
        <v>1300</v>
      </c>
      <c r="G40" s="438"/>
      <c r="H40" s="438"/>
      <c r="I40" s="460">
        <v>8116.25</v>
      </c>
      <c r="J40" s="438"/>
      <c r="K40" s="438"/>
      <c r="L40" s="439">
        <v>8855.44</v>
      </c>
    </row>
    <row r="41" spans="1:12" ht="12.75">
      <c r="A41" s="757"/>
      <c r="B41" s="416" t="s">
        <v>1301</v>
      </c>
      <c r="C41" s="416" t="s">
        <v>1302</v>
      </c>
      <c r="D41" s="419" t="s">
        <v>1303</v>
      </c>
      <c r="E41" s="414" t="s">
        <v>1233</v>
      </c>
      <c r="F41" s="435" t="s">
        <v>1304</v>
      </c>
      <c r="G41" s="438"/>
      <c r="H41" s="438"/>
      <c r="I41" s="438">
        <v>0</v>
      </c>
      <c r="J41" s="438"/>
      <c r="K41" s="438"/>
      <c r="L41" s="439">
        <v>0</v>
      </c>
    </row>
    <row r="42" spans="1:12" ht="12.75">
      <c r="A42" s="757"/>
      <c r="B42" s="416" t="s">
        <v>1305</v>
      </c>
      <c r="C42" s="416" t="s">
        <v>1302</v>
      </c>
      <c r="D42" s="419" t="s">
        <v>1306</v>
      </c>
      <c r="E42" s="414" t="s">
        <v>1233</v>
      </c>
      <c r="F42" s="435" t="s">
        <v>1307</v>
      </c>
      <c r="G42" s="438"/>
      <c r="H42" s="438"/>
      <c r="I42" s="438">
        <v>80.65</v>
      </c>
      <c r="J42" s="438"/>
      <c r="K42" s="438"/>
      <c r="L42" s="439">
        <v>88</v>
      </c>
    </row>
    <row r="43" spans="1:12" ht="12.75">
      <c r="A43" s="757"/>
      <c r="B43" s="416" t="s">
        <v>1308</v>
      </c>
      <c r="C43" s="416" t="s">
        <v>1302</v>
      </c>
      <c r="D43" s="419" t="s">
        <v>1309</v>
      </c>
      <c r="E43" s="414" t="s">
        <v>1233</v>
      </c>
      <c r="F43" s="435" t="s">
        <v>1310</v>
      </c>
      <c r="G43" s="438"/>
      <c r="H43" s="438"/>
      <c r="I43" s="438">
        <v>397.26</v>
      </c>
      <c r="J43" s="438"/>
      <c r="K43" s="438"/>
      <c r="L43" s="439">
        <v>0</v>
      </c>
    </row>
    <row r="44" spans="1:12" ht="12.75">
      <c r="A44" s="757"/>
      <c r="B44" s="415" t="s">
        <v>1311</v>
      </c>
      <c r="C44" s="416" t="s">
        <v>1302</v>
      </c>
      <c r="D44" s="417" t="s">
        <v>1312</v>
      </c>
      <c r="E44" s="414" t="s">
        <v>1233</v>
      </c>
      <c r="F44" s="434" t="s">
        <v>1313</v>
      </c>
      <c r="G44" s="438"/>
      <c r="H44" s="438"/>
      <c r="I44" s="438">
        <v>102.3</v>
      </c>
      <c r="J44" s="438"/>
      <c r="K44" s="438"/>
      <c r="L44" s="439">
        <v>111.62</v>
      </c>
    </row>
    <row r="45" spans="1:12" ht="12.75">
      <c r="A45" s="757"/>
      <c r="B45" s="416" t="s">
        <v>1314</v>
      </c>
      <c r="C45" s="416" t="s">
        <v>1302</v>
      </c>
      <c r="D45" s="419" t="s">
        <v>1315</v>
      </c>
      <c r="E45" s="414" t="s">
        <v>1233</v>
      </c>
      <c r="F45" s="434" t="s">
        <v>1316</v>
      </c>
      <c r="G45" s="438"/>
      <c r="H45" s="438"/>
      <c r="I45" s="438">
        <v>4487.4</v>
      </c>
      <c r="J45" s="438"/>
      <c r="K45" s="438"/>
      <c r="L45" s="439">
        <v>4896.09</v>
      </c>
    </row>
    <row r="46" spans="1:12" ht="12.75">
      <c r="A46" s="757"/>
      <c r="B46" s="416" t="s">
        <v>1317</v>
      </c>
      <c r="C46" s="416" t="s">
        <v>1302</v>
      </c>
      <c r="D46" s="419" t="s">
        <v>1318</v>
      </c>
      <c r="E46" s="414" t="s">
        <v>1233</v>
      </c>
      <c r="F46" s="434" t="s">
        <v>1319</v>
      </c>
      <c r="G46" s="438"/>
      <c r="H46" s="438"/>
      <c r="I46" s="438">
        <v>57737.7</v>
      </c>
      <c r="J46" s="438"/>
      <c r="K46" s="438"/>
      <c r="L46" s="439">
        <v>62996.19</v>
      </c>
    </row>
    <row r="47" spans="1:12" ht="12.75">
      <c r="A47" s="757"/>
      <c r="B47" s="416" t="s">
        <v>1320</v>
      </c>
      <c r="C47" s="416" t="s">
        <v>1302</v>
      </c>
      <c r="D47" s="419" t="s">
        <v>1321</v>
      </c>
      <c r="E47" s="414" t="s">
        <v>1233</v>
      </c>
      <c r="F47" s="434" t="s">
        <v>1313</v>
      </c>
      <c r="G47" s="438"/>
      <c r="H47" s="438"/>
      <c r="I47" s="438">
        <v>38774.25</v>
      </c>
      <c r="J47" s="438"/>
      <c r="K47" s="438"/>
      <c r="L47" s="439">
        <v>42305.64</v>
      </c>
    </row>
    <row r="48" spans="1:12" ht="20.25">
      <c r="A48" s="757"/>
      <c r="B48" s="414" t="s">
        <v>1322</v>
      </c>
      <c r="C48" s="424" t="s">
        <v>1302</v>
      </c>
      <c r="D48" s="420" t="s">
        <v>1323</v>
      </c>
      <c r="E48" s="429" t="s">
        <v>1272</v>
      </c>
      <c r="F48" s="436" t="s">
        <v>1324</v>
      </c>
      <c r="G48" s="438"/>
      <c r="H48" s="438"/>
      <c r="I48" s="438">
        <v>198.66</v>
      </c>
      <c r="J48" s="438"/>
      <c r="K48" s="438"/>
      <c r="L48" s="439">
        <v>0</v>
      </c>
    </row>
    <row r="49" spans="1:12" ht="12.75">
      <c r="A49" s="757"/>
      <c r="B49" s="416" t="s">
        <v>1325</v>
      </c>
      <c r="C49" s="416" t="s">
        <v>1326</v>
      </c>
      <c r="D49" s="419" t="s">
        <v>1327</v>
      </c>
      <c r="E49" s="414" t="s">
        <v>1328</v>
      </c>
      <c r="F49" s="434" t="s">
        <v>1329</v>
      </c>
      <c r="G49" s="438"/>
      <c r="H49" s="438"/>
      <c r="I49" s="438">
        <v>0</v>
      </c>
      <c r="J49" s="438"/>
      <c r="K49" s="438"/>
      <c r="L49" s="439">
        <v>0</v>
      </c>
    </row>
    <row r="50" spans="1:12" ht="12.75">
      <c r="A50" s="757"/>
      <c r="B50" s="416" t="s">
        <v>1330</v>
      </c>
      <c r="C50" s="416" t="s">
        <v>1326</v>
      </c>
      <c r="D50" s="419" t="s">
        <v>1331</v>
      </c>
      <c r="E50" s="414" t="s">
        <v>1328</v>
      </c>
      <c r="F50" s="434" t="s">
        <v>1332</v>
      </c>
      <c r="G50" s="438"/>
      <c r="H50" s="438"/>
      <c r="I50" s="438">
        <v>23927.99</v>
      </c>
      <c r="J50" s="438"/>
      <c r="K50" s="438"/>
      <c r="L50" s="439">
        <v>26107.25</v>
      </c>
    </row>
    <row r="51" spans="1:12" ht="12.75">
      <c r="A51" s="757"/>
      <c r="B51" s="444" t="s">
        <v>63</v>
      </c>
      <c r="C51" s="461" t="s">
        <v>1326</v>
      </c>
      <c r="D51" s="446" t="s">
        <v>64</v>
      </c>
      <c r="E51" s="462" t="s">
        <v>1328</v>
      </c>
      <c r="F51" s="462" t="s">
        <v>65</v>
      </c>
      <c r="G51" s="438"/>
      <c r="H51" s="438"/>
      <c r="I51" s="438">
        <v>223.08</v>
      </c>
      <c r="J51" s="438"/>
      <c r="K51" s="438"/>
      <c r="L51" s="439">
        <v>0</v>
      </c>
    </row>
    <row r="52" spans="1:12" ht="12.75">
      <c r="A52" s="757"/>
      <c r="B52" s="412" t="s">
        <v>1333</v>
      </c>
      <c r="C52" s="427" t="s">
        <v>1334</v>
      </c>
      <c r="D52" s="413" t="s">
        <v>1335</v>
      </c>
      <c r="E52" s="414" t="s">
        <v>1233</v>
      </c>
      <c r="F52" s="434" t="s">
        <v>1336</v>
      </c>
      <c r="G52" s="438"/>
      <c r="H52" s="438"/>
      <c r="I52" s="438">
        <v>71436.99</v>
      </c>
      <c r="J52" s="438"/>
      <c r="K52" s="438"/>
      <c r="L52" s="439">
        <v>77943.16</v>
      </c>
    </row>
    <row r="53" spans="1:12" ht="12.75">
      <c r="A53" s="757"/>
      <c r="B53" s="416" t="s">
        <v>1337</v>
      </c>
      <c r="C53" s="416" t="s">
        <v>1334</v>
      </c>
      <c r="D53" s="419" t="s">
        <v>1338</v>
      </c>
      <c r="E53" s="414" t="s">
        <v>1233</v>
      </c>
      <c r="F53" s="434" t="s">
        <v>1339</v>
      </c>
      <c r="G53" s="438"/>
      <c r="H53" s="438"/>
      <c r="I53" s="438">
        <v>758.08</v>
      </c>
      <c r="J53" s="438"/>
      <c r="K53" s="438"/>
      <c r="L53" s="439">
        <v>827.12</v>
      </c>
    </row>
    <row r="54" spans="1:12" ht="20.25">
      <c r="A54" s="757"/>
      <c r="B54" s="416" t="s">
        <v>1340</v>
      </c>
      <c r="C54" s="416" t="s">
        <v>1341</v>
      </c>
      <c r="D54" s="421" t="s">
        <v>1342</v>
      </c>
      <c r="E54" s="414" t="s">
        <v>1328</v>
      </c>
      <c r="F54" s="435" t="s">
        <v>1343</v>
      </c>
      <c r="G54" s="438"/>
      <c r="H54" s="438"/>
      <c r="I54" s="438">
        <v>0</v>
      </c>
      <c r="J54" s="438"/>
      <c r="K54" s="438"/>
      <c r="L54" s="439">
        <v>0</v>
      </c>
    </row>
    <row r="55" spans="1:12" ht="20.25">
      <c r="A55" s="757"/>
      <c r="B55" s="416" t="s">
        <v>1344</v>
      </c>
      <c r="C55" s="416" t="s">
        <v>1341</v>
      </c>
      <c r="D55" s="426" t="s">
        <v>1345</v>
      </c>
      <c r="E55" s="414" t="s">
        <v>1328</v>
      </c>
      <c r="F55" s="434" t="s">
        <v>1346</v>
      </c>
      <c r="G55" s="438"/>
      <c r="H55" s="438"/>
      <c r="I55" s="438">
        <v>0</v>
      </c>
      <c r="J55" s="438"/>
      <c r="K55" s="438"/>
      <c r="L55" s="439">
        <v>0</v>
      </c>
    </row>
    <row r="56" spans="1:12" ht="20.25">
      <c r="A56" s="757"/>
      <c r="B56" s="416" t="s">
        <v>1347</v>
      </c>
      <c r="C56" s="416" t="s">
        <v>1341</v>
      </c>
      <c r="D56" s="419" t="s">
        <v>1348</v>
      </c>
      <c r="E56" s="414" t="s">
        <v>1328</v>
      </c>
      <c r="F56" s="435" t="s">
        <v>1349</v>
      </c>
      <c r="G56" s="438"/>
      <c r="H56" s="438"/>
      <c r="I56" s="438">
        <v>3461.04</v>
      </c>
      <c r="J56" s="438"/>
      <c r="K56" s="438"/>
      <c r="L56" s="439">
        <v>3776.26</v>
      </c>
    </row>
    <row r="57" spans="1:12" ht="12.75">
      <c r="A57" s="757"/>
      <c r="B57" s="418" t="s">
        <v>1350</v>
      </c>
      <c r="C57" s="418" t="s">
        <v>1351</v>
      </c>
      <c r="D57" s="421" t="s">
        <v>1352</v>
      </c>
      <c r="E57" s="414" t="s">
        <v>1233</v>
      </c>
      <c r="F57" s="434" t="s">
        <v>1353</v>
      </c>
      <c r="G57" s="438"/>
      <c r="H57" s="438"/>
      <c r="I57" s="438">
        <v>33653.68</v>
      </c>
      <c r="J57" s="438"/>
      <c r="K57" s="438"/>
      <c r="L57" s="439">
        <v>36718.71</v>
      </c>
    </row>
    <row r="58" spans="1:12" ht="12.75">
      <c r="A58" s="757"/>
      <c r="B58" s="430" t="s">
        <v>1354</v>
      </c>
      <c r="C58" s="416" t="s">
        <v>1351</v>
      </c>
      <c r="D58" s="419" t="s">
        <v>1355</v>
      </c>
      <c r="E58" s="414" t="s">
        <v>1233</v>
      </c>
      <c r="F58" s="434" t="s">
        <v>1356</v>
      </c>
      <c r="G58" s="438"/>
      <c r="H58" s="438"/>
      <c r="I58" s="438">
        <v>12521.9</v>
      </c>
      <c r="J58" s="438"/>
      <c r="K58" s="438"/>
      <c r="L58" s="439">
        <v>13662.34</v>
      </c>
    </row>
    <row r="59" spans="1:12" ht="12.75">
      <c r="A59" s="757"/>
      <c r="B59" s="414" t="s">
        <v>1357</v>
      </c>
      <c r="C59" s="414" t="s">
        <v>1298</v>
      </c>
      <c r="D59" s="423" t="s">
        <v>1358</v>
      </c>
      <c r="E59" s="414" t="s">
        <v>1233</v>
      </c>
      <c r="F59" s="434" t="s">
        <v>1359</v>
      </c>
      <c r="G59" s="438"/>
      <c r="H59" s="438"/>
      <c r="I59" s="438">
        <v>27425.57</v>
      </c>
      <c r="J59" s="438"/>
      <c r="K59" s="438"/>
      <c r="L59" s="439">
        <v>29923.37</v>
      </c>
    </row>
    <row r="60" spans="1:12" ht="12.75">
      <c r="A60" s="757"/>
      <c r="B60" s="416" t="s">
        <v>1360</v>
      </c>
      <c r="C60" s="416" t="s">
        <v>1361</v>
      </c>
      <c r="D60" s="419" t="s">
        <v>1362</v>
      </c>
      <c r="E60" s="414" t="s">
        <v>1363</v>
      </c>
      <c r="F60" s="434" t="s">
        <v>1364</v>
      </c>
      <c r="G60" s="438"/>
      <c r="H60" s="438"/>
      <c r="I60" s="438">
        <v>0</v>
      </c>
      <c r="J60" s="438"/>
      <c r="K60" s="438"/>
      <c r="L60" s="439">
        <v>0</v>
      </c>
    </row>
    <row r="61" spans="1:12" ht="20.25">
      <c r="A61" s="757"/>
      <c r="B61" s="416" t="s">
        <v>1365</v>
      </c>
      <c r="C61" s="416" t="s">
        <v>1361</v>
      </c>
      <c r="D61" s="419" t="s">
        <v>1366</v>
      </c>
      <c r="E61" s="414" t="s">
        <v>1367</v>
      </c>
      <c r="F61" s="434" t="s">
        <v>1368</v>
      </c>
      <c r="G61" s="438"/>
      <c r="H61" s="438"/>
      <c r="I61" s="438">
        <v>733.92</v>
      </c>
      <c r="J61" s="438"/>
      <c r="K61" s="438"/>
      <c r="L61" s="439">
        <v>800.76</v>
      </c>
    </row>
    <row r="62" spans="1:12" ht="21.75" customHeight="1">
      <c r="A62" s="757"/>
      <c r="B62" s="416" t="s">
        <v>1369</v>
      </c>
      <c r="C62" s="416" t="s">
        <v>1361</v>
      </c>
      <c r="D62" s="419" t="s">
        <v>1370</v>
      </c>
      <c r="E62" s="414" t="s">
        <v>1367</v>
      </c>
      <c r="F62" s="434" t="s">
        <v>1371</v>
      </c>
      <c r="G62" s="438"/>
      <c r="H62" s="438"/>
      <c r="I62" s="438">
        <v>344486.1</v>
      </c>
      <c r="J62" s="438"/>
      <c r="K62" s="438"/>
      <c r="L62" s="439">
        <v>375860.37</v>
      </c>
    </row>
    <row r="63" spans="1:12" ht="20.25">
      <c r="A63" s="757"/>
      <c r="B63" s="414" t="s">
        <v>1372</v>
      </c>
      <c r="C63" s="414" t="s">
        <v>1373</v>
      </c>
      <c r="D63" s="423" t="s">
        <v>1374</v>
      </c>
      <c r="E63" s="414" t="s">
        <v>1233</v>
      </c>
      <c r="F63" s="434" t="s">
        <v>1375</v>
      </c>
      <c r="G63" s="438"/>
      <c r="H63" s="438"/>
      <c r="I63" s="438">
        <v>158.31</v>
      </c>
      <c r="J63" s="438"/>
      <c r="K63" s="438"/>
      <c r="L63" s="439">
        <v>172.73</v>
      </c>
    </row>
    <row r="64" spans="1:12" ht="12.75">
      <c r="A64" s="757"/>
      <c r="B64" s="416" t="s">
        <v>1376</v>
      </c>
      <c r="C64" s="416" t="s">
        <v>1377</v>
      </c>
      <c r="D64" s="419" t="s">
        <v>1378</v>
      </c>
      <c r="E64" s="414" t="s">
        <v>1233</v>
      </c>
      <c r="F64" s="434" t="s">
        <v>1379</v>
      </c>
      <c r="G64" s="438"/>
      <c r="H64" s="438"/>
      <c r="I64" s="438">
        <v>379.57</v>
      </c>
      <c r="J64" s="438"/>
      <c r="K64" s="438"/>
      <c r="L64" s="439">
        <v>414.14</v>
      </c>
    </row>
    <row r="65" spans="1:12" ht="22.5" customHeight="1">
      <c r="A65" s="757"/>
      <c r="B65" s="416" t="s">
        <v>1380</v>
      </c>
      <c r="C65" s="416" t="s">
        <v>1381</v>
      </c>
      <c r="D65" s="419" t="s">
        <v>1382</v>
      </c>
      <c r="E65" s="414" t="s">
        <v>1328</v>
      </c>
      <c r="F65" s="434" t="s">
        <v>1383</v>
      </c>
      <c r="G65" s="438"/>
      <c r="H65" s="438"/>
      <c r="I65" s="438">
        <v>53485.39</v>
      </c>
      <c r="J65" s="438"/>
      <c r="K65" s="438"/>
      <c r="L65" s="439">
        <v>58356.6</v>
      </c>
    </row>
    <row r="66" spans="1:12" ht="23.25" customHeight="1">
      <c r="A66" s="757"/>
      <c r="B66" s="427" t="s">
        <v>1384</v>
      </c>
      <c r="C66" s="431" t="s">
        <v>1385</v>
      </c>
      <c r="D66" s="428" t="s">
        <v>1386</v>
      </c>
      <c r="E66" s="414" t="s">
        <v>1215</v>
      </c>
      <c r="F66" s="434" t="s">
        <v>1387</v>
      </c>
      <c r="G66" s="438"/>
      <c r="H66" s="438"/>
      <c r="I66" s="438">
        <v>0</v>
      </c>
      <c r="J66" s="438"/>
      <c r="K66" s="438"/>
      <c r="L66" s="439">
        <v>0</v>
      </c>
    </row>
    <row r="67" spans="1:12" ht="23.25" customHeight="1">
      <c r="A67" s="757"/>
      <c r="B67" s="427" t="s">
        <v>1388</v>
      </c>
      <c r="C67" s="427" t="s">
        <v>1385</v>
      </c>
      <c r="D67" s="428" t="s">
        <v>1389</v>
      </c>
      <c r="E67" s="414" t="s">
        <v>1215</v>
      </c>
      <c r="F67" s="434" t="s">
        <v>1390</v>
      </c>
      <c r="G67" s="438"/>
      <c r="H67" s="438"/>
      <c r="I67" s="438">
        <v>449.14</v>
      </c>
      <c r="J67" s="438"/>
      <c r="K67" s="438"/>
      <c r="L67" s="439">
        <v>490.05</v>
      </c>
    </row>
    <row r="68" spans="1:12" ht="20.25">
      <c r="A68" s="757"/>
      <c r="B68" s="414" t="s">
        <v>1391</v>
      </c>
      <c r="C68" s="414" t="s">
        <v>1392</v>
      </c>
      <c r="D68" s="423" t="s">
        <v>1393</v>
      </c>
      <c r="E68" s="414" t="s">
        <v>1233</v>
      </c>
      <c r="F68" s="434" t="s">
        <v>1394</v>
      </c>
      <c r="G68" s="438"/>
      <c r="H68" s="438"/>
      <c r="I68" s="438">
        <v>20041.56</v>
      </c>
      <c r="J68" s="438"/>
      <c r="K68" s="438"/>
      <c r="L68" s="439">
        <v>21866.86</v>
      </c>
    </row>
    <row r="69" spans="1:12" ht="12.75">
      <c r="A69" s="757"/>
      <c r="B69" s="427" t="s">
        <v>1395</v>
      </c>
      <c r="C69" s="427" t="s">
        <v>1396</v>
      </c>
      <c r="D69" s="428" t="s">
        <v>1397</v>
      </c>
      <c r="E69" s="414" t="s">
        <v>1233</v>
      </c>
      <c r="F69" s="434" t="s">
        <v>1398</v>
      </c>
      <c r="G69" s="438"/>
      <c r="H69" s="438"/>
      <c r="I69" s="438">
        <v>5110.69</v>
      </c>
      <c r="J69" s="438"/>
      <c r="K69" s="438"/>
      <c r="L69" s="439">
        <v>5576.15</v>
      </c>
    </row>
    <row r="70" spans="1:12" ht="12.75">
      <c r="A70" s="757"/>
      <c r="B70" s="416" t="s">
        <v>1399</v>
      </c>
      <c r="C70" s="416" t="s">
        <v>1400</v>
      </c>
      <c r="D70" s="419" t="s">
        <v>1401</v>
      </c>
      <c r="E70" s="414" t="s">
        <v>1233</v>
      </c>
      <c r="F70" s="434" t="s">
        <v>1402</v>
      </c>
      <c r="G70" s="438"/>
      <c r="H70" s="438"/>
      <c r="I70" s="438">
        <v>35904.13</v>
      </c>
      <c r="J70" s="438"/>
      <c r="K70" s="438"/>
      <c r="L70" s="439">
        <v>39174.12</v>
      </c>
    </row>
    <row r="71" spans="1:12" ht="20.25">
      <c r="A71" s="757"/>
      <c r="B71" s="416" t="s">
        <v>1403</v>
      </c>
      <c r="C71" s="416" t="s">
        <v>1404</v>
      </c>
      <c r="D71" s="419" t="s">
        <v>1405</v>
      </c>
      <c r="E71" s="414" t="s">
        <v>1328</v>
      </c>
      <c r="F71" s="434" t="s">
        <v>1406</v>
      </c>
      <c r="G71" s="438"/>
      <c r="H71" s="438"/>
      <c r="I71" s="438">
        <v>64241.1</v>
      </c>
      <c r="J71" s="438"/>
      <c r="K71" s="438"/>
      <c r="L71" s="439">
        <v>70091.9</v>
      </c>
    </row>
    <row r="72" spans="1:12" ht="20.25">
      <c r="A72" s="757"/>
      <c r="B72" s="416" t="s">
        <v>1407</v>
      </c>
      <c r="C72" s="416" t="s">
        <v>1404</v>
      </c>
      <c r="D72" s="419" t="s">
        <v>1408</v>
      </c>
      <c r="E72" s="414" t="s">
        <v>1328</v>
      </c>
      <c r="F72" s="434" t="s">
        <v>1409</v>
      </c>
      <c r="G72" s="438"/>
      <c r="H72" s="438"/>
      <c r="I72" s="438">
        <v>63627.52</v>
      </c>
      <c r="J72" s="438"/>
      <c r="K72" s="438"/>
      <c r="L72" s="439">
        <v>69422.43</v>
      </c>
    </row>
    <row r="73" spans="1:12" ht="20.25">
      <c r="A73" s="757"/>
      <c r="B73" s="414" t="s">
        <v>1410</v>
      </c>
      <c r="C73" s="414" t="s">
        <v>1404</v>
      </c>
      <c r="D73" s="423" t="s">
        <v>1411</v>
      </c>
      <c r="E73" s="414" t="s">
        <v>1328</v>
      </c>
      <c r="F73" s="434" t="s">
        <v>1412</v>
      </c>
      <c r="G73" s="438"/>
      <c r="H73" s="438"/>
      <c r="I73" s="438">
        <v>0.96</v>
      </c>
      <c r="J73" s="438"/>
      <c r="K73" s="438"/>
      <c r="L73" s="439">
        <v>0</v>
      </c>
    </row>
    <row r="74" spans="1:12" ht="33" customHeight="1">
      <c r="A74" s="757"/>
      <c r="B74" s="430" t="s">
        <v>1413</v>
      </c>
      <c r="C74" s="416" t="s">
        <v>1404</v>
      </c>
      <c r="D74" s="419" t="s">
        <v>1414</v>
      </c>
      <c r="E74" s="414" t="s">
        <v>1328</v>
      </c>
      <c r="F74" s="434" t="s">
        <v>1415</v>
      </c>
      <c r="G74" s="438"/>
      <c r="H74" s="438"/>
      <c r="I74" s="438">
        <v>0</v>
      </c>
      <c r="J74" s="438"/>
      <c r="K74" s="438"/>
      <c r="L74" s="439">
        <v>0</v>
      </c>
    </row>
    <row r="75" spans="1:12" ht="33" customHeight="1">
      <c r="A75" s="757"/>
      <c r="B75" s="416" t="s">
        <v>1416</v>
      </c>
      <c r="C75" s="416" t="s">
        <v>1404</v>
      </c>
      <c r="D75" s="419" t="s">
        <v>1417</v>
      </c>
      <c r="E75" s="414" t="s">
        <v>1328</v>
      </c>
      <c r="F75" s="434" t="s">
        <v>1418</v>
      </c>
      <c r="G75" s="438"/>
      <c r="H75" s="438"/>
      <c r="I75" s="438">
        <v>97117.4</v>
      </c>
      <c r="J75" s="438"/>
      <c r="K75" s="438"/>
      <c r="L75" s="439">
        <v>105962.42</v>
      </c>
    </row>
    <row r="76" spans="1:12" ht="20.25">
      <c r="A76" s="757"/>
      <c r="B76" s="414" t="s">
        <v>1419</v>
      </c>
      <c r="C76" s="416" t="s">
        <v>1404</v>
      </c>
      <c r="D76" s="423" t="s">
        <v>1417</v>
      </c>
      <c r="E76" s="414" t="s">
        <v>1328</v>
      </c>
      <c r="F76" s="434" t="s">
        <v>1420</v>
      </c>
      <c r="G76" s="438"/>
      <c r="H76" s="438"/>
      <c r="I76" s="438">
        <v>79.2</v>
      </c>
      <c r="J76" s="438"/>
      <c r="K76" s="438"/>
      <c r="L76" s="439">
        <v>0</v>
      </c>
    </row>
    <row r="77" spans="1:12" ht="20.25">
      <c r="A77" s="411"/>
      <c r="B77" s="416" t="s">
        <v>1421</v>
      </c>
      <c r="C77" s="416" t="s">
        <v>1341</v>
      </c>
      <c r="D77" s="419" t="s">
        <v>1422</v>
      </c>
      <c r="E77" s="414" t="s">
        <v>1328</v>
      </c>
      <c r="F77" s="434" t="s">
        <v>1423</v>
      </c>
      <c r="G77" s="438"/>
      <c r="H77" s="438"/>
      <c r="I77" s="438">
        <v>29057.24</v>
      </c>
      <c r="J77" s="438"/>
      <c r="K77" s="438"/>
      <c r="L77" s="439">
        <v>31703.64</v>
      </c>
    </row>
    <row r="78" spans="1:12" ht="20.25">
      <c r="A78" s="411"/>
      <c r="B78" s="414" t="s">
        <v>1424</v>
      </c>
      <c r="C78" s="414" t="s">
        <v>1341</v>
      </c>
      <c r="D78" s="423" t="s">
        <v>1422</v>
      </c>
      <c r="E78" s="414" t="s">
        <v>1328</v>
      </c>
      <c r="F78" s="434" t="s">
        <v>1425</v>
      </c>
      <c r="G78" s="438"/>
      <c r="H78" s="438"/>
      <c r="I78" s="438">
        <v>1568.05</v>
      </c>
      <c r="J78" s="438"/>
      <c r="K78" s="438"/>
      <c r="L78" s="439">
        <v>0</v>
      </c>
    </row>
    <row r="79" spans="1:12" ht="20.25">
      <c r="A79" s="411"/>
      <c r="B79" s="416" t="s">
        <v>1426</v>
      </c>
      <c r="C79" s="416" t="s">
        <v>1404</v>
      </c>
      <c r="D79" s="419" t="s">
        <v>1427</v>
      </c>
      <c r="E79" s="414" t="s">
        <v>1328</v>
      </c>
      <c r="F79" s="434" t="s">
        <v>1428</v>
      </c>
      <c r="G79" s="438"/>
      <c r="H79" s="438"/>
      <c r="I79" s="438">
        <v>0.7</v>
      </c>
      <c r="J79" s="438"/>
      <c r="K79" s="438"/>
      <c r="L79" s="439">
        <v>0</v>
      </c>
    </row>
    <row r="80" spans="1:12" ht="20.25">
      <c r="A80" s="411"/>
      <c r="B80" s="416" t="s">
        <v>1429</v>
      </c>
      <c r="C80" s="416" t="s">
        <v>1430</v>
      </c>
      <c r="D80" s="419" t="s">
        <v>1431</v>
      </c>
      <c r="E80" s="414" t="s">
        <v>1328</v>
      </c>
      <c r="F80" s="434" t="s">
        <v>1432</v>
      </c>
      <c r="G80" s="438"/>
      <c r="H80" s="438"/>
      <c r="I80" s="438">
        <v>0</v>
      </c>
      <c r="J80" s="438"/>
      <c r="K80" s="438"/>
      <c r="L80" s="439">
        <v>0</v>
      </c>
    </row>
    <row r="81" spans="1:12" ht="24" customHeight="1">
      <c r="A81" s="411"/>
      <c r="B81" s="416" t="s">
        <v>1433</v>
      </c>
      <c r="C81" s="416" t="s">
        <v>1361</v>
      </c>
      <c r="D81" s="419" t="s">
        <v>1434</v>
      </c>
      <c r="E81" s="414" t="s">
        <v>1215</v>
      </c>
      <c r="F81" s="434" t="s">
        <v>1435</v>
      </c>
      <c r="G81" s="438"/>
      <c r="H81" s="438"/>
      <c r="I81" s="438">
        <v>0</v>
      </c>
      <c r="J81" s="438"/>
      <c r="K81" s="438"/>
      <c r="L81" s="439">
        <v>0</v>
      </c>
    </row>
    <row r="82" spans="1:12" ht="31.5" customHeight="1">
      <c r="A82" s="411"/>
      <c r="B82" s="416" t="s">
        <v>1436</v>
      </c>
      <c r="C82" s="416" t="s">
        <v>1437</v>
      </c>
      <c r="D82" s="419" t="s">
        <v>1438</v>
      </c>
      <c r="E82" s="414" t="s">
        <v>1233</v>
      </c>
      <c r="F82" s="434" t="s">
        <v>1439</v>
      </c>
      <c r="G82" s="438"/>
      <c r="H82" s="438"/>
      <c r="I82" s="438">
        <v>9959.27</v>
      </c>
      <c r="J82" s="438"/>
      <c r="K82" s="438"/>
      <c r="L82" s="439">
        <v>10866.32</v>
      </c>
    </row>
    <row r="83" spans="1:12" ht="23.25" customHeight="1">
      <c r="A83" s="411"/>
      <c r="B83" s="416" t="s">
        <v>1440</v>
      </c>
      <c r="C83" s="416" t="s">
        <v>1441</v>
      </c>
      <c r="D83" s="419" t="s">
        <v>1442</v>
      </c>
      <c r="E83" s="414" t="s">
        <v>1233</v>
      </c>
      <c r="F83" s="434" t="s">
        <v>1443</v>
      </c>
      <c r="G83" s="438"/>
      <c r="H83" s="438"/>
      <c r="I83" s="438">
        <v>45281.48</v>
      </c>
      <c r="J83" s="438"/>
      <c r="K83" s="438"/>
      <c r="L83" s="439">
        <v>49405.52</v>
      </c>
    </row>
    <row r="84" spans="1:12" ht="20.25">
      <c r="A84" s="411"/>
      <c r="B84" s="416" t="s">
        <v>1444</v>
      </c>
      <c r="C84" s="416" t="s">
        <v>1445</v>
      </c>
      <c r="D84" s="419" t="s">
        <v>1446</v>
      </c>
      <c r="E84" s="414" t="s">
        <v>1447</v>
      </c>
      <c r="F84" s="434" t="s">
        <v>1448</v>
      </c>
      <c r="G84" s="438"/>
      <c r="H84" s="438"/>
      <c r="I84" s="438">
        <v>463698.74</v>
      </c>
      <c r="J84" s="438"/>
      <c r="K84" s="438"/>
      <c r="L84" s="439">
        <v>505930.37</v>
      </c>
    </row>
    <row r="85" spans="1:12" ht="20.25" customHeight="1">
      <c r="A85" s="411"/>
      <c r="B85" s="414" t="s">
        <v>1449</v>
      </c>
      <c r="C85" s="414" t="s">
        <v>1450</v>
      </c>
      <c r="D85" s="423" t="s">
        <v>1451</v>
      </c>
      <c r="E85" s="414" t="s">
        <v>1238</v>
      </c>
      <c r="F85" s="434" t="s">
        <v>1452</v>
      </c>
      <c r="G85" s="438"/>
      <c r="H85" s="438"/>
      <c r="I85" s="438">
        <v>0</v>
      </c>
      <c r="J85" s="438"/>
      <c r="K85" s="438"/>
      <c r="L85" s="439">
        <v>0</v>
      </c>
    </row>
    <row r="86" spans="1:12" ht="20.25" customHeight="1">
      <c r="A86" s="411"/>
      <c r="B86" s="416" t="s">
        <v>1453</v>
      </c>
      <c r="C86" s="416" t="s">
        <v>1454</v>
      </c>
      <c r="D86" s="419" t="s">
        <v>1455</v>
      </c>
      <c r="E86" s="414" t="s">
        <v>1233</v>
      </c>
      <c r="F86" s="434" t="s">
        <v>1456</v>
      </c>
      <c r="G86" s="438"/>
      <c r="H86" s="438"/>
      <c r="I86" s="438">
        <v>6295.96</v>
      </c>
      <c r="J86" s="438"/>
      <c r="K86" s="438"/>
      <c r="L86" s="439">
        <v>6869.37</v>
      </c>
    </row>
    <row r="87" spans="1:12" ht="20.25" customHeight="1">
      <c r="A87" s="411"/>
      <c r="B87" s="416" t="s">
        <v>1457</v>
      </c>
      <c r="C87" s="416" t="s">
        <v>1236</v>
      </c>
      <c r="D87" s="419" t="s">
        <v>1458</v>
      </c>
      <c r="E87" s="414" t="s">
        <v>1242</v>
      </c>
      <c r="F87" s="434" t="s">
        <v>1459</v>
      </c>
      <c r="G87" s="438"/>
      <c r="H87" s="438"/>
      <c r="I87" s="438">
        <v>11558.8</v>
      </c>
      <c r="J87" s="438"/>
      <c r="K87" s="438"/>
      <c r="L87" s="439">
        <v>12611.52</v>
      </c>
    </row>
    <row r="88" spans="1:12" ht="12.75">
      <c r="A88" s="411"/>
      <c r="B88" s="416" t="s">
        <v>1460</v>
      </c>
      <c r="C88" s="416" t="s">
        <v>1461</v>
      </c>
      <c r="D88" s="419" t="s">
        <v>1462</v>
      </c>
      <c r="E88" s="414" t="s">
        <v>1233</v>
      </c>
      <c r="F88" s="434" t="s">
        <v>1463</v>
      </c>
      <c r="G88" s="438"/>
      <c r="H88" s="438"/>
      <c r="I88" s="438">
        <v>15565.15</v>
      </c>
      <c r="J88" s="438"/>
      <c r="K88" s="438"/>
      <c r="L88" s="439">
        <v>16982.76</v>
      </c>
    </row>
    <row r="89" spans="1:12" ht="33.75" customHeight="1">
      <c r="A89" s="411"/>
      <c r="B89" s="416" t="s">
        <v>1464</v>
      </c>
      <c r="C89" s="416" t="s">
        <v>1465</v>
      </c>
      <c r="D89" s="419" t="s">
        <v>1466</v>
      </c>
      <c r="E89" s="414" t="s">
        <v>1272</v>
      </c>
      <c r="F89" s="434" t="s">
        <v>1467</v>
      </c>
      <c r="G89" s="438"/>
      <c r="H89" s="438"/>
      <c r="I89" s="438">
        <v>67.36</v>
      </c>
      <c r="J89" s="438"/>
      <c r="K89" s="438"/>
      <c r="L89" s="439">
        <v>0</v>
      </c>
    </row>
    <row r="90" spans="1:12" ht="12.75">
      <c r="A90" s="411"/>
      <c r="B90" s="416" t="s">
        <v>1468</v>
      </c>
      <c r="C90" s="416" t="s">
        <v>1465</v>
      </c>
      <c r="D90" s="419" t="s">
        <v>1469</v>
      </c>
      <c r="E90" s="414" t="s">
        <v>1272</v>
      </c>
      <c r="F90" s="434" t="s">
        <v>1470</v>
      </c>
      <c r="G90" s="438"/>
      <c r="H90" s="438"/>
      <c r="I90" s="438">
        <v>94500.7</v>
      </c>
      <c r="J90" s="438"/>
      <c r="K90" s="438"/>
      <c r="L90" s="439">
        <v>103107.41</v>
      </c>
    </row>
    <row r="91" spans="1:12" ht="12.75">
      <c r="A91" s="411"/>
      <c r="B91" s="416" t="s">
        <v>1471</v>
      </c>
      <c r="C91" s="416" t="s">
        <v>1341</v>
      </c>
      <c r="D91" s="419" t="s">
        <v>1472</v>
      </c>
      <c r="E91" s="414" t="s">
        <v>1328</v>
      </c>
      <c r="F91" s="435" t="s">
        <v>1473</v>
      </c>
      <c r="G91" s="438"/>
      <c r="H91" s="438"/>
      <c r="I91" s="438">
        <v>0</v>
      </c>
      <c r="J91" s="438"/>
      <c r="K91" s="438"/>
      <c r="L91" s="439">
        <v>0</v>
      </c>
    </row>
    <row r="92" spans="1:12" ht="20.25">
      <c r="A92" s="411"/>
      <c r="B92" s="416" t="s">
        <v>1474</v>
      </c>
      <c r="C92" s="416" t="s">
        <v>1341</v>
      </c>
      <c r="D92" s="419" t="s">
        <v>1475</v>
      </c>
      <c r="E92" s="414" t="s">
        <v>1328</v>
      </c>
      <c r="F92" s="434" t="s">
        <v>1476</v>
      </c>
      <c r="G92" s="438"/>
      <c r="H92" s="438"/>
      <c r="I92" s="438">
        <v>611.76</v>
      </c>
      <c r="J92" s="438"/>
      <c r="K92" s="438"/>
      <c r="L92" s="439">
        <v>0</v>
      </c>
    </row>
    <row r="93" spans="1:12" ht="12.75">
      <c r="A93" s="411"/>
      <c r="B93" s="416" t="s">
        <v>1477</v>
      </c>
      <c r="C93" s="416" t="s">
        <v>1404</v>
      </c>
      <c r="D93" s="419" t="s">
        <v>1478</v>
      </c>
      <c r="E93" s="414" t="s">
        <v>1328</v>
      </c>
      <c r="F93" s="434" t="s">
        <v>1479</v>
      </c>
      <c r="G93" s="438"/>
      <c r="H93" s="438"/>
      <c r="I93" s="438">
        <v>0</v>
      </c>
      <c r="J93" s="438"/>
      <c r="K93" s="438"/>
      <c r="L93" s="439">
        <v>0</v>
      </c>
    </row>
    <row r="94" spans="1:12" ht="40.5" customHeight="1">
      <c r="A94" s="411"/>
      <c r="B94" s="416" t="s">
        <v>1480</v>
      </c>
      <c r="C94" s="416" t="s">
        <v>1404</v>
      </c>
      <c r="D94" s="419" t="s">
        <v>1481</v>
      </c>
      <c r="E94" s="414" t="s">
        <v>1328</v>
      </c>
      <c r="F94" s="434" t="s">
        <v>1482</v>
      </c>
      <c r="G94" s="438"/>
      <c r="H94" s="438"/>
      <c r="I94" s="438">
        <v>0</v>
      </c>
      <c r="J94" s="438"/>
      <c r="K94" s="438"/>
      <c r="L94" s="439">
        <v>0</v>
      </c>
    </row>
    <row r="95" spans="1:12" ht="31.5" customHeight="1">
      <c r="A95" s="411"/>
      <c r="B95" s="427" t="s">
        <v>1483</v>
      </c>
      <c r="C95" s="427" t="s">
        <v>1484</v>
      </c>
      <c r="D95" s="428" t="s">
        <v>1485</v>
      </c>
      <c r="E95" s="414" t="s">
        <v>1233</v>
      </c>
      <c r="F95" s="434" t="s">
        <v>1486</v>
      </c>
      <c r="G95" s="438"/>
      <c r="H95" s="438"/>
      <c r="I95" s="438">
        <v>90883.64</v>
      </c>
      <c r="J95" s="438"/>
      <c r="K95" s="438"/>
      <c r="L95" s="439">
        <v>99160.92</v>
      </c>
    </row>
    <row r="96" spans="1:12" ht="12.75">
      <c r="A96" s="411"/>
      <c r="B96" s="427" t="s">
        <v>1487</v>
      </c>
      <c r="C96" s="427" t="s">
        <v>1488</v>
      </c>
      <c r="D96" s="428" t="s">
        <v>1489</v>
      </c>
      <c r="E96" s="414" t="s">
        <v>1233</v>
      </c>
      <c r="F96" s="434" t="s">
        <v>1490</v>
      </c>
      <c r="G96" s="438"/>
      <c r="H96" s="438"/>
      <c r="I96" s="438">
        <v>2122.8</v>
      </c>
      <c r="J96" s="438"/>
      <c r="K96" s="438"/>
      <c r="L96" s="439">
        <v>2316.14</v>
      </c>
    </row>
    <row r="97" spans="1:12" ht="20.25">
      <c r="A97" s="411"/>
      <c r="B97" s="427" t="s">
        <v>1491</v>
      </c>
      <c r="C97" s="427" t="s">
        <v>1492</v>
      </c>
      <c r="D97" s="428" t="s">
        <v>1493</v>
      </c>
      <c r="E97" s="414" t="s">
        <v>0</v>
      </c>
      <c r="F97" s="434" t="s">
        <v>1</v>
      </c>
      <c r="G97" s="438"/>
      <c r="H97" s="438"/>
      <c r="I97" s="438">
        <v>34599.04</v>
      </c>
      <c r="J97" s="438"/>
      <c r="K97" s="438"/>
      <c r="L97" s="439">
        <v>0</v>
      </c>
    </row>
    <row r="98" spans="1:12" ht="20.25">
      <c r="A98" s="411"/>
      <c r="B98" s="427" t="s">
        <v>2</v>
      </c>
      <c r="C98" s="427" t="s">
        <v>1492</v>
      </c>
      <c r="D98" s="428" t="s">
        <v>3</v>
      </c>
      <c r="E98" s="414" t="s">
        <v>0</v>
      </c>
      <c r="F98" s="434" t="s">
        <v>1</v>
      </c>
      <c r="G98" s="438"/>
      <c r="H98" s="438"/>
      <c r="I98" s="438">
        <v>375559.22</v>
      </c>
      <c r="J98" s="438"/>
      <c r="K98" s="438"/>
      <c r="L98" s="439">
        <v>409763.49</v>
      </c>
    </row>
    <row r="99" spans="1:12" ht="12.75">
      <c r="A99" s="411"/>
      <c r="B99" s="427" t="s">
        <v>4</v>
      </c>
      <c r="C99" s="427" t="s">
        <v>1208</v>
      </c>
      <c r="D99" s="428" t="s">
        <v>5</v>
      </c>
      <c r="E99" s="414" t="s">
        <v>1233</v>
      </c>
      <c r="F99" s="434" t="s">
        <v>6</v>
      </c>
      <c r="G99" s="438"/>
      <c r="H99" s="438"/>
      <c r="I99" s="438">
        <v>3877.16</v>
      </c>
      <c r="J99" s="438"/>
      <c r="K99" s="438"/>
      <c r="L99" s="439">
        <v>4230.27</v>
      </c>
    </row>
    <row r="100" spans="1:12" ht="12.75">
      <c r="A100" s="411"/>
      <c r="B100" s="427" t="s">
        <v>7</v>
      </c>
      <c r="C100" s="427" t="s">
        <v>1208</v>
      </c>
      <c r="D100" s="428" t="s">
        <v>8</v>
      </c>
      <c r="E100" s="414" t="s">
        <v>1233</v>
      </c>
      <c r="F100" s="434" t="s">
        <v>1336</v>
      </c>
      <c r="G100" s="438"/>
      <c r="H100" s="438"/>
      <c r="I100" s="438">
        <v>2708.03</v>
      </c>
      <c r="J100" s="438"/>
      <c r="K100" s="438"/>
      <c r="L100" s="439">
        <v>2954.67</v>
      </c>
    </row>
    <row r="101" spans="1:12" ht="20.25">
      <c r="A101" s="411"/>
      <c r="B101" s="427" t="s">
        <v>9</v>
      </c>
      <c r="C101" s="427" t="s">
        <v>10</v>
      </c>
      <c r="D101" s="428" t="s">
        <v>11</v>
      </c>
      <c r="E101" s="414" t="s">
        <v>1272</v>
      </c>
      <c r="F101" s="434" t="s">
        <v>12</v>
      </c>
      <c r="G101" s="438"/>
      <c r="H101" s="438"/>
      <c r="I101" s="438">
        <v>4027.63</v>
      </c>
      <c r="J101" s="438"/>
      <c r="K101" s="438"/>
      <c r="L101" s="439">
        <v>4394.45</v>
      </c>
    </row>
    <row r="102" spans="1:12" ht="12.75">
      <c r="A102" s="411"/>
      <c r="B102" s="427" t="s">
        <v>13</v>
      </c>
      <c r="C102" s="427" t="s">
        <v>14</v>
      </c>
      <c r="D102" s="428" t="s">
        <v>15</v>
      </c>
      <c r="E102" s="414" t="s">
        <v>1233</v>
      </c>
      <c r="F102" s="434" t="s">
        <v>16</v>
      </c>
      <c r="G102" s="438"/>
      <c r="H102" s="438"/>
      <c r="I102" s="438">
        <v>36819.12</v>
      </c>
      <c r="J102" s="438"/>
      <c r="K102" s="438"/>
      <c r="L102" s="439">
        <v>40172.44</v>
      </c>
    </row>
    <row r="103" spans="1:12" ht="12.75">
      <c r="A103" s="411"/>
      <c r="B103" s="427" t="s">
        <v>17</v>
      </c>
      <c r="C103" s="427" t="s">
        <v>18</v>
      </c>
      <c r="D103" s="428" t="s">
        <v>19</v>
      </c>
      <c r="E103" s="414" t="s">
        <v>1233</v>
      </c>
      <c r="F103" s="434" t="s">
        <v>20</v>
      </c>
      <c r="G103" s="438"/>
      <c r="H103" s="438"/>
      <c r="I103" s="438">
        <v>55243.88</v>
      </c>
      <c r="J103" s="438"/>
      <c r="K103" s="438"/>
      <c r="L103" s="439">
        <v>60275.25</v>
      </c>
    </row>
    <row r="104" spans="1:12" ht="12.75">
      <c r="A104" s="411"/>
      <c r="B104" s="414" t="s">
        <v>21</v>
      </c>
      <c r="C104" s="414" t="s">
        <v>22</v>
      </c>
      <c r="D104" s="423" t="s">
        <v>23</v>
      </c>
      <c r="E104" s="414" t="s">
        <v>24</v>
      </c>
      <c r="F104" s="434" t="s">
        <v>25</v>
      </c>
      <c r="G104" s="438"/>
      <c r="H104" s="438"/>
      <c r="I104" s="438">
        <v>109.5</v>
      </c>
      <c r="J104" s="438"/>
      <c r="K104" s="438"/>
      <c r="L104" s="439">
        <v>0</v>
      </c>
    </row>
    <row r="105" spans="1:12" ht="12.75">
      <c r="A105" s="411"/>
      <c r="B105" s="427" t="s">
        <v>26</v>
      </c>
      <c r="C105" s="427" t="s">
        <v>22</v>
      </c>
      <c r="D105" s="428" t="s">
        <v>27</v>
      </c>
      <c r="E105" s="414" t="s">
        <v>1233</v>
      </c>
      <c r="F105" s="434" t="s">
        <v>28</v>
      </c>
      <c r="G105" s="438"/>
      <c r="H105" s="438"/>
      <c r="I105" s="438">
        <v>41768.28</v>
      </c>
      <c r="J105" s="438"/>
      <c r="K105" s="438"/>
      <c r="L105" s="439">
        <v>45572.35</v>
      </c>
    </row>
    <row r="106" spans="1:12" ht="12.75">
      <c r="A106" s="755" t="s">
        <v>731</v>
      </c>
      <c r="B106" s="450"/>
      <c r="C106" s="450"/>
      <c r="D106" s="450"/>
      <c r="E106" s="450"/>
      <c r="F106" s="463"/>
      <c r="G106" s="438"/>
      <c r="H106" s="438"/>
      <c r="I106" s="438"/>
      <c r="J106" s="438"/>
      <c r="K106" s="438"/>
      <c r="L106" s="439"/>
    </row>
    <row r="107" spans="1:12" ht="12.75">
      <c r="A107" s="755"/>
      <c r="B107" s="450"/>
      <c r="C107" s="450"/>
      <c r="D107" s="450"/>
      <c r="E107" s="450"/>
      <c r="F107" s="463"/>
      <c r="G107" s="438"/>
      <c r="H107" s="438"/>
      <c r="I107" s="438"/>
      <c r="J107" s="438"/>
      <c r="K107" s="438"/>
      <c r="L107" s="439"/>
    </row>
    <row r="108" spans="1:12" ht="12.75">
      <c r="A108" s="755"/>
      <c r="B108" s="450"/>
      <c r="C108" s="450"/>
      <c r="D108" s="450"/>
      <c r="E108" s="450"/>
      <c r="F108" s="463"/>
      <c r="G108" s="438"/>
      <c r="H108" s="438"/>
      <c r="I108" s="438"/>
      <c r="J108" s="438"/>
      <c r="K108" s="438"/>
      <c r="L108" s="439"/>
    </row>
    <row r="109" spans="1:12" ht="12.75">
      <c r="A109" s="755"/>
      <c r="B109" s="450"/>
      <c r="C109" s="450"/>
      <c r="D109" s="450"/>
      <c r="E109" s="450"/>
      <c r="F109" s="463"/>
      <c r="G109" s="438"/>
      <c r="H109" s="438"/>
      <c r="I109" s="438"/>
      <c r="J109" s="438"/>
      <c r="K109" s="438"/>
      <c r="L109" s="439"/>
    </row>
    <row r="110" spans="1:12" ht="12.75">
      <c r="A110" s="755" t="s">
        <v>732</v>
      </c>
      <c r="B110" s="416" t="s">
        <v>29</v>
      </c>
      <c r="C110" s="416" t="s">
        <v>1326</v>
      </c>
      <c r="D110" s="419" t="s">
        <v>30</v>
      </c>
      <c r="E110" s="414" t="s">
        <v>1328</v>
      </c>
      <c r="F110" s="437">
        <v>0.5</v>
      </c>
      <c r="G110" s="438"/>
      <c r="H110" s="438"/>
      <c r="I110" s="438">
        <v>1270.72</v>
      </c>
      <c r="J110" s="438"/>
      <c r="K110" s="438"/>
      <c r="L110" s="439">
        <v>0</v>
      </c>
    </row>
    <row r="111" spans="1:12" ht="20.25">
      <c r="A111" s="755"/>
      <c r="B111" s="427" t="s">
        <v>31</v>
      </c>
      <c r="C111" s="427" t="s">
        <v>1213</v>
      </c>
      <c r="D111" s="432" t="s">
        <v>32</v>
      </c>
      <c r="E111" s="414" t="s">
        <v>1233</v>
      </c>
      <c r="F111" s="434" t="s">
        <v>33</v>
      </c>
      <c r="G111" s="438"/>
      <c r="H111" s="438"/>
      <c r="I111" s="438">
        <v>1169.53</v>
      </c>
      <c r="J111" s="438"/>
      <c r="K111" s="438"/>
      <c r="L111" s="439">
        <v>1276.05</v>
      </c>
    </row>
    <row r="112" spans="1:12" ht="20.25">
      <c r="A112" s="755"/>
      <c r="B112" s="427" t="s">
        <v>34</v>
      </c>
      <c r="C112" s="427" t="s">
        <v>35</v>
      </c>
      <c r="D112" s="428" t="s">
        <v>36</v>
      </c>
      <c r="E112" s="414" t="s">
        <v>1272</v>
      </c>
      <c r="F112" s="434" t="s">
        <v>37</v>
      </c>
      <c r="G112" s="438"/>
      <c r="H112" s="438"/>
      <c r="I112" s="438">
        <v>39670.55</v>
      </c>
      <c r="J112" s="438"/>
      <c r="K112" s="438"/>
      <c r="L112" s="439">
        <v>43283.57</v>
      </c>
    </row>
    <row r="113" spans="1:12" ht="20.25">
      <c r="A113" s="755"/>
      <c r="B113" s="416" t="s">
        <v>38</v>
      </c>
      <c r="C113" s="416" t="s">
        <v>35</v>
      </c>
      <c r="D113" s="419" t="s">
        <v>39</v>
      </c>
      <c r="E113" s="414" t="s">
        <v>1272</v>
      </c>
      <c r="F113" s="434" t="s">
        <v>40</v>
      </c>
      <c r="G113" s="438"/>
      <c r="H113" s="438"/>
      <c r="I113" s="438">
        <v>1937.65</v>
      </c>
      <c r="J113" s="438"/>
      <c r="K113" s="438"/>
      <c r="L113" s="439">
        <v>2114.12</v>
      </c>
    </row>
    <row r="114" spans="1:12" ht="12.75">
      <c r="A114" s="755"/>
      <c r="B114" s="427" t="s">
        <v>41</v>
      </c>
      <c r="C114" s="427" t="s">
        <v>1270</v>
      </c>
      <c r="D114" s="413" t="s">
        <v>42</v>
      </c>
      <c r="E114" s="414" t="s">
        <v>1272</v>
      </c>
      <c r="F114" s="434" t="s">
        <v>43</v>
      </c>
      <c r="G114" s="438"/>
      <c r="H114" s="438"/>
      <c r="I114" s="438">
        <v>2557.72</v>
      </c>
      <c r="J114" s="438"/>
      <c r="K114" s="438"/>
      <c r="L114" s="439">
        <v>2790.67</v>
      </c>
    </row>
    <row r="115" spans="1:12" ht="12.75">
      <c r="A115" s="755"/>
      <c r="B115" s="414" t="s">
        <v>44</v>
      </c>
      <c r="C115" s="414" t="s">
        <v>1396</v>
      </c>
      <c r="D115" s="423" t="s">
        <v>45</v>
      </c>
      <c r="E115" s="414" t="s">
        <v>1233</v>
      </c>
      <c r="F115" s="434" t="s">
        <v>46</v>
      </c>
      <c r="G115" s="438"/>
      <c r="H115" s="438"/>
      <c r="I115" s="438">
        <v>38649.6</v>
      </c>
      <c r="J115" s="438"/>
      <c r="K115" s="438"/>
      <c r="L115" s="439">
        <v>42169.63</v>
      </c>
    </row>
    <row r="116" spans="1:12" ht="12.75">
      <c r="A116" s="755"/>
      <c r="B116" s="427" t="s">
        <v>47</v>
      </c>
      <c r="C116" s="412" t="s">
        <v>1298</v>
      </c>
      <c r="D116" s="413" t="s">
        <v>48</v>
      </c>
      <c r="E116" s="414" t="s">
        <v>1233</v>
      </c>
      <c r="F116" s="434" t="s">
        <v>49</v>
      </c>
      <c r="G116" s="438"/>
      <c r="H116" s="438"/>
      <c r="I116" s="438">
        <v>0</v>
      </c>
      <c r="J116" s="438"/>
      <c r="K116" s="438"/>
      <c r="L116" s="439">
        <v>0</v>
      </c>
    </row>
    <row r="117" spans="1:12" ht="12.75">
      <c r="A117" s="755"/>
      <c r="B117" s="427" t="s">
        <v>50</v>
      </c>
      <c r="C117" s="427" t="s">
        <v>51</v>
      </c>
      <c r="D117" s="428" t="s">
        <v>52</v>
      </c>
      <c r="E117" s="414" t="s">
        <v>1215</v>
      </c>
      <c r="F117" s="434" t="s">
        <v>53</v>
      </c>
      <c r="G117" s="438"/>
      <c r="H117" s="438"/>
      <c r="I117" s="438">
        <v>1914.5</v>
      </c>
      <c r="J117" s="438"/>
      <c r="K117" s="438"/>
      <c r="L117" s="439">
        <v>2088.86</v>
      </c>
    </row>
    <row r="118" spans="1:12" ht="12.75">
      <c r="A118" s="397" t="s">
        <v>733</v>
      </c>
      <c r="B118" s="397"/>
      <c r="C118" s="433"/>
      <c r="D118" s="433"/>
      <c r="E118" s="433"/>
      <c r="F118" s="433"/>
      <c r="G118" s="464"/>
      <c r="H118" s="464"/>
      <c r="I118" s="465">
        <f>SUM(I6:I117)</f>
        <v>3604225.3699999996</v>
      </c>
      <c r="J118" s="466"/>
      <c r="K118" s="466"/>
      <c r="L118" s="467">
        <f>SUM(L6:L117)</f>
        <v>3887999.9999999995</v>
      </c>
    </row>
    <row r="119" spans="1:12" ht="12.75">
      <c r="A119" s="216" t="s">
        <v>734</v>
      </c>
      <c r="B119" s="218"/>
      <c r="C119" s="218"/>
      <c r="D119" s="218"/>
      <c r="E119" s="205"/>
      <c r="F119" s="205"/>
      <c r="G119" s="205"/>
      <c r="H119" s="205"/>
      <c r="I119" s="205"/>
      <c r="J119" s="205"/>
      <c r="K119" s="205"/>
      <c r="L119" s="205"/>
    </row>
  </sheetData>
  <sheetProtection/>
  <mergeCells count="15">
    <mergeCell ref="A106:A109"/>
    <mergeCell ref="J3:L3"/>
    <mergeCell ref="A6:A15"/>
    <mergeCell ref="A16:A18"/>
    <mergeCell ref="A19:A76"/>
    <mergeCell ref="A110:A117"/>
    <mergeCell ref="A1:L1"/>
    <mergeCell ref="A2:A4"/>
    <mergeCell ref="B2:B4"/>
    <mergeCell ref="C2:C4"/>
    <mergeCell ref="D2:D4"/>
    <mergeCell ref="E2:E4"/>
    <mergeCell ref="F2:F4"/>
    <mergeCell ref="G2:L2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9.140625" style="205" customWidth="1"/>
    <col min="2" max="2" width="53.57421875" style="205" customWidth="1"/>
    <col min="3" max="3" width="14.421875" style="205" customWidth="1"/>
    <col min="4" max="4" width="16.421875" style="205" customWidth="1"/>
    <col min="5" max="16384" width="9.140625" style="205" customWidth="1"/>
  </cols>
  <sheetData>
    <row r="1" spans="3:4" s="351" customFormat="1" ht="15">
      <c r="C1" s="355"/>
      <c r="D1" s="355"/>
    </row>
    <row r="2" spans="1:4" s="351" customFormat="1" ht="51.75" customHeight="1">
      <c r="A2" s="758" t="s">
        <v>739</v>
      </c>
      <c r="B2" s="759"/>
      <c r="C2" s="759"/>
      <c r="D2" s="759"/>
    </row>
    <row r="3" spans="1:4" ht="12.75">
      <c r="A3" s="352"/>
      <c r="B3" s="352"/>
      <c r="C3" s="352"/>
      <c r="D3" s="357" t="s">
        <v>738</v>
      </c>
    </row>
    <row r="4" spans="1:4" ht="45" customHeight="1">
      <c r="A4" s="760" t="s">
        <v>291</v>
      </c>
      <c r="B4" s="760" t="s">
        <v>736</v>
      </c>
      <c r="C4" s="354" t="s">
        <v>741</v>
      </c>
      <c r="D4" s="354" t="s">
        <v>743</v>
      </c>
    </row>
    <row r="5" spans="1:4" ht="35.25" customHeight="1">
      <c r="A5" s="760"/>
      <c r="B5" s="760"/>
      <c r="C5" s="354" t="s">
        <v>727</v>
      </c>
      <c r="D5" s="354" t="s">
        <v>727</v>
      </c>
    </row>
    <row r="6" spans="1:4" ht="20.25" customHeight="1">
      <c r="A6" s="354">
        <v>0</v>
      </c>
      <c r="B6" s="358">
        <v>1</v>
      </c>
      <c r="C6" s="358">
        <v>2</v>
      </c>
      <c r="D6" s="358">
        <v>3</v>
      </c>
    </row>
    <row r="7" spans="1:4" ht="18" customHeight="1">
      <c r="A7" s="354">
        <v>1</v>
      </c>
      <c r="B7" s="468" t="s">
        <v>66</v>
      </c>
      <c r="C7" s="469">
        <v>1552971.23</v>
      </c>
      <c r="D7" s="469">
        <f>$D$12*C7/$C$12</f>
        <v>1463942.5561653925</v>
      </c>
    </row>
    <row r="8" spans="1:4" ht="18" customHeight="1">
      <c r="A8" s="354">
        <v>2</v>
      </c>
      <c r="B8" s="468" t="s">
        <v>67</v>
      </c>
      <c r="C8" s="469">
        <v>78786.02</v>
      </c>
      <c r="D8" s="469">
        <f>$D$12*C8/$C$12</f>
        <v>74269.37813194243</v>
      </c>
    </row>
    <row r="9" spans="1:4" ht="18" customHeight="1">
      <c r="A9" s="354">
        <v>3</v>
      </c>
      <c r="B9" s="468" t="s">
        <v>68</v>
      </c>
      <c r="C9" s="469">
        <v>1426570.44</v>
      </c>
      <c r="D9" s="469">
        <f>$D$12*C9/$C$12</f>
        <v>1344788.0657026651</v>
      </c>
    </row>
    <row r="10" spans="1:4" ht="18" customHeight="1">
      <c r="A10" s="470"/>
      <c r="B10" s="468"/>
      <c r="C10" s="469"/>
      <c r="D10" s="469"/>
    </row>
    <row r="11" spans="1:4" ht="18" customHeight="1">
      <c r="A11" s="353"/>
      <c r="B11" s="356"/>
      <c r="C11" s="469"/>
      <c r="D11" s="469"/>
    </row>
    <row r="12" spans="1:4" ht="18" customHeight="1">
      <c r="A12" s="761" t="s">
        <v>426</v>
      </c>
      <c r="B12" s="761"/>
      <c r="C12" s="471">
        <v>3058327.69</v>
      </c>
      <c r="D12" s="471">
        <v>2883000</v>
      </c>
    </row>
  </sheetData>
  <sheetProtection/>
  <mergeCells count="4">
    <mergeCell ref="A2:D2"/>
    <mergeCell ref="A4:A5"/>
    <mergeCell ref="B4:B5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2">
      <selection activeCell="I2" sqref="I2:O2"/>
    </sheetView>
  </sheetViews>
  <sheetFormatPr defaultColWidth="9.140625" defaultRowHeight="12.75"/>
  <cols>
    <col min="1" max="1" width="3.7109375" style="71" customWidth="1"/>
    <col min="2" max="2" width="9.57421875" style="71" customWidth="1"/>
    <col min="3" max="3" width="5.140625" style="71" customWidth="1"/>
    <col min="4" max="4" width="4.421875" style="71" customWidth="1"/>
    <col min="5" max="5" width="6.57421875" style="71" customWidth="1"/>
    <col min="6" max="7" width="6.140625" style="71" customWidth="1"/>
    <col min="8" max="8" width="5.00390625" style="71" customWidth="1"/>
    <col min="9" max="9" width="5.28125" style="71" customWidth="1"/>
    <col min="10" max="10" width="4.8515625" style="71" customWidth="1"/>
    <col min="11" max="11" width="5.140625" style="71" customWidth="1"/>
    <col min="12" max="12" width="5.7109375" style="71" bestFit="1" customWidth="1"/>
    <col min="13" max="13" width="4.7109375" style="71" customWidth="1"/>
    <col min="14" max="14" width="4.421875" style="71" customWidth="1"/>
    <col min="15" max="15" width="5.28125" style="71" customWidth="1"/>
    <col min="16" max="16" width="5.140625" style="71" customWidth="1"/>
    <col min="17" max="17" width="5.57421875" style="71" customWidth="1"/>
    <col min="18" max="18" width="4.00390625" style="71" customWidth="1"/>
    <col min="19" max="19" width="4.140625" style="71" customWidth="1"/>
    <col min="20" max="20" width="4.57421875" style="71" customWidth="1"/>
    <col min="21" max="21" width="5.28125" style="71" customWidth="1"/>
    <col min="22" max="22" width="4.7109375" style="71" customWidth="1"/>
    <col min="23" max="23" width="5.8515625" style="71" customWidth="1"/>
    <col min="24" max="24" width="5.7109375" style="71" customWidth="1"/>
    <col min="25" max="25" width="6.8515625" style="71" customWidth="1"/>
    <col min="26" max="26" width="6.57421875" style="28" customWidth="1"/>
    <col min="27" max="27" width="9.140625" style="27" customWidth="1"/>
    <col min="28" max="30" width="9.140625" style="28" customWidth="1"/>
    <col min="31" max="16384" width="9.140625" style="71" customWidth="1"/>
  </cols>
  <sheetData>
    <row r="1" spans="1:30" s="59" customFormat="1" ht="12.75">
      <c r="A1" s="700" t="s">
        <v>1164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26"/>
      <c r="AB1" s="25"/>
      <c r="AC1" s="25"/>
      <c r="AD1" s="25"/>
    </row>
    <row r="2" spans="2:27" s="59" customFormat="1" ht="17.25" customHeight="1">
      <c r="B2" s="60" t="s">
        <v>367</v>
      </c>
      <c r="C2" s="61"/>
      <c r="D2" s="61"/>
      <c r="E2" s="61"/>
      <c r="F2" s="61"/>
      <c r="G2" s="61"/>
      <c r="H2" s="61"/>
      <c r="I2" s="62" t="s">
        <v>56</v>
      </c>
      <c r="J2" s="62"/>
      <c r="K2" s="62"/>
      <c r="L2" s="62"/>
      <c r="M2" s="62"/>
      <c r="N2" s="62"/>
      <c r="O2" s="61"/>
      <c r="P2" s="63"/>
      <c r="Q2" s="64"/>
      <c r="R2" s="65"/>
      <c r="S2" s="65"/>
      <c r="T2" s="66"/>
      <c r="U2" s="66"/>
      <c r="V2" s="66"/>
      <c r="W2" s="66"/>
      <c r="X2" s="64"/>
      <c r="Y2" s="67"/>
      <c r="Z2" s="67"/>
      <c r="AA2" s="68"/>
    </row>
    <row r="3" spans="1:30" ht="12" customHeight="1">
      <c r="A3" s="69"/>
      <c r="B3" s="69"/>
      <c r="C3" s="70"/>
      <c r="D3" s="70"/>
      <c r="E3" s="70"/>
      <c r="Z3" s="72" t="s">
        <v>462</v>
      </c>
      <c r="AA3" s="73"/>
      <c r="AB3" s="71"/>
      <c r="AC3" s="71"/>
      <c r="AD3" s="71"/>
    </row>
    <row r="4" spans="1:26" ht="27" customHeight="1">
      <c r="A4" s="701" t="s">
        <v>291</v>
      </c>
      <c r="B4" s="702" t="s">
        <v>1072</v>
      </c>
      <c r="C4" s="702"/>
      <c r="D4" s="702"/>
      <c r="E4" s="702"/>
      <c r="F4" s="703" t="s">
        <v>1119</v>
      </c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4" t="s">
        <v>1120</v>
      </c>
      <c r="Y4" s="705"/>
      <c r="Z4" s="706"/>
    </row>
    <row r="5" spans="1:26" ht="11.25" customHeight="1">
      <c r="A5" s="701"/>
      <c r="B5" s="702"/>
      <c r="C5" s="702"/>
      <c r="D5" s="702"/>
      <c r="E5" s="702"/>
      <c r="F5" s="710" t="s">
        <v>371</v>
      </c>
      <c r="G5" s="710"/>
      <c r="H5" s="710"/>
      <c r="I5" s="710"/>
      <c r="J5" s="711" t="s">
        <v>372</v>
      </c>
      <c r="K5" s="710" t="s">
        <v>376</v>
      </c>
      <c r="L5" s="710" t="s">
        <v>434</v>
      </c>
      <c r="M5" s="710" t="s">
        <v>370</v>
      </c>
      <c r="N5" s="710"/>
      <c r="O5" s="710"/>
      <c r="P5" s="710"/>
      <c r="Q5" s="710"/>
      <c r="R5" s="710" t="s">
        <v>369</v>
      </c>
      <c r="S5" s="710"/>
      <c r="T5" s="710"/>
      <c r="U5" s="710"/>
      <c r="V5" s="710"/>
      <c r="W5" s="710"/>
      <c r="X5" s="707"/>
      <c r="Y5" s="708"/>
      <c r="Z5" s="709"/>
    </row>
    <row r="6" spans="1:26" ht="39" customHeight="1">
      <c r="A6" s="701"/>
      <c r="B6" s="702"/>
      <c r="C6" s="702"/>
      <c r="D6" s="702"/>
      <c r="E6" s="702"/>
      <c r="F6" s="240" t="s">
        <v>373</v>
      </c>
      <c r="G6" s="240" t="s">
        <v>1121</v>
      </c>
      <c r="H6" s="240" t="s">
        <v>374</v>
      </c>
      <c r="I6" s="240" t="s">
        <v>375</v>
      </c>
      <c r="J6" s="711"/>
      <c r="K6" s="710"/>
      <c r="L6" s="710"/>
      <c r="M6" s="240" t="s">
        <v>377</v>
      </c>
      <c r="N6" s="240" t="s">
        <v>379</v>
      </c>
      <c r="O6" s="240" t="s">
        <v>375</v>
      </c>
      <c r="P6" s="240" t="s">
        <v>376</v>
      </c>
      <c r="Q6" s="240" t="s">
        <v>401</v>
      </c>
      <c r="R6" s="240" t="s">
        <v>377</v>
      </c>
      <c r="S6" s="240" t="s">
        <v>379</v>
      </c>
      <c r="T6" s="240" t="s">
        <v>378</v>
      </c>
      <c r="U6" s="240" t="s">
        <v>504</v>
      </c>
      <c r="V6" s="240" t="s">
        <v>376</v>
      </c>
      <c r="W6" s="240" t="s">
        <v>401</v>
      </c>
      <c r="X6" s="240" t="s">
        <v>435</v>
      </c>
      <c r="Y6" s="240" t="s">
        <v>436</v>
      </c>
      <c r="Z6" s="239" t="s">
        <v>437</v>
      </c>
    </row>
    <row r="7" spans="1:26" ht="15" customHeight="1">
      <c r="A7" s="264">
        <v>1</v>
      </c>
      <c r="B7" s="713" t="s">
        <v>380</v>
      </c>
      <c r="C7" s="713"/>
      <c r="D7" s="713"/>
      <c r="E7" s="713"/>
      <c r="F7" s="74"/>
      <c r="G7" s="79"/>
      <c r="H7" s="74">
        <v>1</v>
      </c>
      <c r="I7" s="75">
        <f aca="true" t="shared" si="0" ref="I7:I35">SUM(F7:H7)</f>
        <v>1</v>
      </c>
      <c r="J7" s="237"/>
      <c r="K7" s="74">
        <v>1</v>
      </c>
      <c r="L7" s="76">
        <f>(I7+J7)-K7</f>
        <v>0</v>
      </c>
      <c r="M7" s="74">
        <v>2</v>
      </c>
      <c r="N7" s="74">
        <v>1</v>
      </c>
      <c r="O7" s="75">
        <f aca="true" t="shared" si="1" ref="O7:O35">SUM(M7:N7)</f>
        <v>3</v>
      </c>
      <c r="P7" s="74">
        <v>2</v>
      </c>
      <c r="Q7" s="76">
        <f aca="true" t="shared" si="2" ref="Q7:Q35">O7-P7</f>
        <v>1</v>
      </c>
      <c r="R7" s="74"/>
      <c r="S7" s="74"/>
      <c r="T7" s="74"/>
      <c r="U7" s="75">
        <f aca="true" t="shared" si="3" ref="U7:U35">SUM(R7:T7)</f>
        <v>0</v>
      </c>
      <c r="V7" s="74"/>
      <c r="W7" s="76">
        <f aca="true" t="shared" si="4" ref="W7:W35">U7-V7</f>
        <v>0</v>
      </c>
      <c r="X7" s="74"/>
      <c r="Y7" s="74"/>
      <c r="Z7" s="265"/>
    </row>
    <row r="8" spans="1:26" ht="12.75">
      <c r="A8" s="266" t="s">
        <v>1073</v>
      </c>
      <c r="B8" s="713" t="s">
        <v>381</v>
      </c>
      <c r="C8" s="713"/>
      <c r="D8" s="713"/>
      <c r="E8" s="713"/>
      <c r="F8" s="74"/>
      <c r="G8" s="79"/>
      <c r="H8" s="74"/>
      <c r="I8" s="75">
        <f t="shared" si="0"/>
        <v>0</v>
      </c>
      <c r="J8" s="237"/>
      <c r="K8" s="74"/>
      <c r="L8" s="76">
        <f aca="true" t="shared" si="5" ref="L8:L35">(I8+J8)-K8</f>
        <v>0</v>
      </c>
      <c r="M8" s="74"/>
      <c r="N8" s="74"/>
      <c r="O8" s="75">
        <f t="shared" si="1"/>
        <v>0</v>
      </c>
      <c r="P8" s="74"/>
      <c r="Q8" s="76">
        <f t="shared" si="2"/>
        <v>0</v>
      </c>
      <c r="R8" s="74"/>
      <c r="S8" s="74"/>
      <c r="T8" s="74"/>
      <c r="U8" s="75">
        <f t="shared" si="3"/>
        <v>0</v>
      </c>
      <c r="V8" s="74"/>
      <c r="W8" s="76">
        <f t="shared" si="4"/>
        <v>0</v>
      </c>
      <c r="X8" s="77"/>
      <c r="Y8" s="77"/>
      <c r="Z8" s="267"/>
    </row>
    <row r="9" spans="1:26" ht="12.75" customHeight="1">
      <c r="A9" s="264">
        <v>2</v>
      </c>
      <c r="B9" s="712" t="s">
        <v>382</v>
      </c>
      <c r="C9" s="712"/>
      <c r="D9" s="712"/>
      <c r="E9" s="712"/>
      <c r="F9" s="74"/>
      <c r="G9" s="79"/>
      <c r="H9" s="74">
        <v>2</v>
      </c>
      <c r="I9" s="75">
        <f t="shared" si="0"/>
        <v>2</v>
      </c>
      <c r="J9" s="237"/>
      <c r="K9" s="74">
        <v>2</v>
      </c>
      <c r="L9" s="76">
        <f t="shared" si="5"/>
        <v>0</v>
      </c>
      <c r="M9" s="74">
        <v>2</v>
      </c>
      <c r="N9" s="74"/>
      <c r="O9" s="75">
        <f t="shared" si="1"/>
        <v>2</v>
      </c>
      <c r="P9" s="74">
        <v>2</v>
      </c>
      <c r="Q9" s="76">
        <f t="shared" si="2"/>
        <v>0</v>
      </c>
      <c r="R9" s="74"/>
      <c r="S9" s="74"/>
      <c r="T9" s="74"/>
      <c r="U9" s="75">
        <f t="shared" si="3"/>
        <v>0</v>
      </c>
      <c r="V9" s="74"/>
      <c r="W9" s="76">
        <f t="shared" si="4"/>
        <v>0</v>
      </c>
      <c r="X9" s="77"/>
      <c r="Y9" s="77"/>
      <c r="Z9" s="267"/>
    </row>
    <row r="10" spans="1:26" ht="12.75" customHeight="1">
      <c r="A10" s="264" t="s">
        <v>1074</v>
      </c>
      <c r="B10" s="712" t="s">
        <v>383</v>
      </c>
      <c r="C10" s="712"/>
      <c r="D10" s="712"/>
      <c r="E10" s="712"/>
      <c r="F10" s="74"/>
      <c r="G10" s="79"/>
      <c r="H10" s="74"/>
      <c r="I10" s="75">
        <f t="shared" si="0"/>
        <v>0</v>
      </c>
      <c r="J10" s="237"/>
      <c r="K10" s="74"/>
      <c r="L10" s="76">
        <f t="shared" si="5"/>
        <v>0</v>
      </c>
      <c r="M10" s="74"/>
      <c r="N10" s="74"/>
      <c r="O10" s="75">
        <f t="shared" si="1"/>
        <v>0</v>
      </c>
      <c r="P10" s="74"/>
      <c r="Q10" s="76">
        <f t="shared" si="2"/>
        <v>0</v>
      </c>
      <c r="R10" s="74"/>
      <c r="S10" s="74"/>
      <c r="T10" s="74"/>
      <c r="U10" s="75">
        <f t="shared" si="3"/>
        <v>0</v>
      </c>
      <c r="V10" s="74"/>
      <c r="W10" s="76">
        <f t="shared" si="4"/>
        <v>0</v>
      </c>
      <c r="X10" s="77"/>
      <c r="Y10" s="77"/>
      <c r="Z10" s="267"/>
    </row>
    <row r="11" spans="1:26" ht="12.75" customHeight="1">
      <c r="A11" s="264">
        <v>3</v>
      </c>
      <c r="B11" s="712" t="s">
        <v>384</v>
      </c>
      <c r="C11" s="712"/>
      <c r="D11" s="712"/>
      <c r="E11" s="712"/>
      <c r="F11" s="74"/>
      <c r="G11" s="79"/>
      <c r="H11" s="74">
        <v>1</v>
      </c>
      <c r="I11" s="75">
        <f t="shared" si="0"/>
        <v>1</v>
      </c>
      <c r="J11" s="237"/>
      <c r="K11" s="74">
        <v>1</v>
      </c>
      <c r="L11" s="76">
        <f t="shared" si="5"/>
        <v>0</v>
      </c>
      <c r="M11" s="74">
        <v>2</v>
      </c>
      <c r="N11" s="74">
        <v>1</v>
      </c>
      <c r="O11" s="75">
        <f t="shared" si="1"/>
        <v>3</v>
      </c>
      <c r="P11" s="74">
        <v>2</v>
      </c>
      <c r="Q11" s="76">
        <f t="shared" si="2"/>
        <v>1</v>
      </c>
      <c r="R11" s="74"/>
      <c r="S11" s="74"/>
      <c r="T11" s="74"/>
      <c r="U11" s="75">
        <f t="shared" si="3"/>
        <v>0</v>
      </c>
      <c r="V11" s="74"/>
      <c r="W11" s="76">
        <f t="shared" si="4"/>
        <v>0</v>
      </c>
      <c r="X11" s="77"/>
      <c r="Y11" s="77"/>
      <c r="Z11" s="267"/>
    </row>
    <row r="12" spans="1:26" ht="12.75" customHeight="1">
      <c r="A12" s="264">
        <v>4</v>
      </c>
      <c r="B12" s="712" t="s">
        <v>385</v>
      </c>
      <c r="C12" s="712"/>
      <c r="D12" s="712"/>
      <c r="E12" s="712"/>
      <c r="F12" s="74">
        <v>2</v>
      </c>
      <c r="G12" s="79">
        <v>1</v>
      </c>
      <c r="H12" s="74">
        <v>6</v>
      </c>
      <c r="I12" s="75">
        <f t="shared" si="0"/>
        <v>9</v>
      </c>
      <c r="J12" s="237"/>
      <c r="K12" s="74">
        <v>10</v>
      </c>
      <c r="L12" s="76">
        <f t="shared" si="5"/>
        <v>-1</v>
      </c>
      <c r="M12" s="74">
        <v>21</v>
      </c>
      <c r="N12" s="74">
        <v>2</v>
      </c>
      <c r="O12" s="75">
        <f t="shared" si="1"/>
        <v>23</v>
      </c>
      <c r="P12" s="74">
        <v>11</v>
      </c>
      <c r="Q12" s="76">
        <f t="shared" si="2"/>
        <v>12</v>
      </c>
      <c r="R12" s="74"/>
      <c r="S12" s="74"/>
      <c r="T12" s="74"/>
      <c r="U12" s="75">
        <f t="shared" si="3"/>
        <v>0</v>
      </c>
      <c r="V12" s="74"/>
      <c r="W12" s="76">
        <f t="shared" si="4"/>
        <v>0</v>
      </c>
      <c r="X12" s="77"/>
      <c r="Y12" s="77"/>
      <c r="Z12" s="267"/>
    </row>
    <row r="13" spans="1:26" ht="12.75" customHeight="1">
      <c r="A13" s="264">
        <v>5</v>
      </c>
      <c r="B13" s="712" t="s">
        <v>386</v>
      </c>
      <c r="C13" s="712"/>
      <c r="D13" s="712"/>
      <c r="E13" s="712"/>
      <c r="F13" s="74">
        <v>3</v>
      </c>
      <c r="G13" s="79"/>
      <c r="H13" s="74"/>
      <c r="I13" s="75">
        <f t="shared" si="0"/>
        <v>3</v>
      </c>
      <c r="J13" s="237"/>
      <c r="K13" s="74">
        <v>4</v>
      </c>
      <c r="L13" s="76">
        <f t="shared" si="5"/>
        <v>-1</v>
      </c>
      <c r="M13" s="74">
        <v>5</v>
      </c>
      <c r="N13" s="74"/>
      <c r="O13" s="75">
        <f t="shared" si="1"/>
        <v>5</v>
      </c>
      <c r="P13" s="74">
        <v>5</v>
      </c>
      <c r="Q13" s="76">
        <f t="shared" si="2"/>
        <v>0</v>
      </c>
      <c r="R13" s="74"/>
      <c r="S13" s="74"/>
      <c r="T13" s="74"/>
      <c r="U13" s="75">
        <f t="shared" si="3"/>
        <v>0</v>
      </c>
      <c r="V13" s="74"/>
      <c r="W13" s="76">
        <f t="shared" si="4"/>
        <v>0</v>
      </c>
      <c r="X13" s="77"/>
      <c r="Y13" s="77"/>
      <c r="Z13" s="267"/>
    </row>
    <row r="14" spans="1:26" ht="12.75" customHeight="1">
      <c r="A14" s="264">
        <v>6</v>
      </c>
      <c r="B14" s="712" t="s">
        <v>387</v>
      </c>
      <c r="C14" s="712"/>
      <c r="D14" s="712"/>
      <c r="E14" s="712"/>
      <c r="F14" s="74"/>
      <c r="G14" s="79"/>
      <c r="H14" s="74">
        <v>0</v>
      </c>
      <c r="I14" s="75">
        <f t="shared" si="0"/>
        <v>0</v>
      </c>
      <c r="J14" s="237"/>
      <c r="K14" s="78">
        <v>0</v>
      </c>
      <c r="L14" s="76">
        <f t="shared" si="5"/>
        <v>0</v>
      </c>
      <c r="M14" s="74">
        <v>0</v>
      </c>
      <c r="N14" s="74"/>
      <c r="O14" s="75">
        <f t="shared" si="1"/>
        <v>0</v>
      </c>
      <c r="P14" s="74">
        <v>4</v>
      </c>
      <c r="Q14" s="76">
        <f t="shared" si="2"/>
        <v>-4</v>
      </c>
      <c r="R14" s="74"/>
      <c r="S14" s="74"/>
      <c r="T14" s="74"/>
      <c r="U14" s="75">
        <f t="shared" si="3"/>
        <v>0</v>
      </c>
      <c r="V14" s="74"/>
      <c r="W14" s="76">
        <f t="shared" si="4"/>
        <v>0</v>
      </c>
      <c r="X14" s="77"/>
      <c r="Y14" s="77"/>
      <c r="Z14" s="267"/>
    </row>
    <row r="15" spans="1:26" ht="12.75" customHeight="1">
      <c r="A15" s="264">
        <v>7</v>
      </c>
      <c r="B15" s="712" t="s">
        <v>388</v>
      </c>
      <c r="C15" s="712"/>
      <c r="D15" s="712"/>
      <c r="E15" s="712"/>
      <c r="F15" s="74"/>
      <c r="G15" s="79"/>
      <c r="H15" s="74"/>
      <c r="I15" s="75">
        <f t="shared" si="0"/>
        <v>0</v>
      </c>
      <c r="J15" s="237"/>
      <c r="K15" s="78">
        <v>0</v>
      </c>
      <c r="L15" s="76">
        <f t="shared" si="5"/>
        <v>0</v>
      </c>
      <c r="M15" s="74">
        <v>2</v>
      </c>
      <c r="N15" s="74">
        <v>2</v>
      </c>
      <c r="O15" s="75">
        <f t="shared" si="1"/>
        <v>4</v>
      </c>
      <c r="P15" s="74">
        <v>4</v>
      </c>
      <c r="Q15" s="76">
        <f t="shared" si="2"/>
        <v>0</v>
      </c>
      <c r="R15" s="74"/>
      <c r="S15" s="74"/>
      <c r="T15" s="74"/>
      <c r="U15" s="75">
        <f t="shared" si="3"/>
        <v>0</v>
      </c>
      <c r="V15" s="74"/>
      <c r="W15" s="76">
        <f t="shared" si="4"/>
        <v>0</v>
      </c>
      <c r="X15" s="77"/>
      <c r="Y15" s="77"/>
      <c r="Z15" s="267"/>
    </row>
    <row r="16" spans="1:26" ht="12.75" customHeight="1">
      <c r="A16" s="264">
        <v>8</v>
      </c>
      <c r="B16" s="712" t="s">
        <v>389</v>
      </c>
      <c r="C16" s="712"/>
      <c r="D16" s="712"/>
      <c r="E16" s="712"/>
      <c r="F16" s="74"/>
      <c r="G16" s="79"/>
      <c r="H16" s="74"/>
      <c r="I16" s="75">
        <f t="shared" si="0"/>
        <v>0</v>
      </c>
      <c r="J16" s="237"/>
      <c r="K16" s="74">
        <v>1</v>
      </c>
      <c r="L16" s="76">
        <f t="shared" si="5"/>
        <v>-1</v>
      </c>
      <c r="M16" s="74"/>
      <c r="N16" s="74"/>
      <c r="O16" s="75">
        <f t="shared" si="1"/>
        <v>0</v>
      </c>
      <c r="P16" s="74">
        <v>1</v>
      </c>
      <c r="Q16" s="76">
        <f t="shared" si="2"/>
        <v>-1</v>
      </c>
      <c r="R16" s="74"/>
      <c r="S16" s="74"/>
      <c r="T16" s="74"/>
      <c r="U16" s="75">
        <f t="shared" si="3"/>
        <v>0</v>
      </c>
      <c r="V16" s="74"/>
      <c r="W16" s="76">
        <f t="shared" si="4"/>
        <v>0</v>
      </c>
      <c r="X16" s="77"/>
      <c r="Y16" s="77"/>
      <c r="Z16" s="267"/>
    </row>
    <row r="17" spans="1:30" s="73" customFormat="1" ht="12.75" customHeight="1">
      <c r="A17" s="264">
        <v>9</v>
      </c>
      <c r="B17" s="712" t="s">
        <v>438</v>
      </c>
      <c r="C17" s="712"/>
      <c r="D17" s="712"/>
      <c r="E17" s="712"/>
      <c r="F17" s="79"/>
      <c r="G17" s="79">
        <v>1</v>
      </c>
      <c r="H17" s="79"/>
      <c r="I17" s="75">
        <f t="shared" si="0"/>
        <v>1</v>
      </c>
      <c r="J17" s="238"/>
      <c r="K17" s="79">
        <v>1</v>
      </c>
      <c r="L17" s="76">
        <f t="shared" si="5"/>
        <v>0</v>
      </c>
      <c r="M17" s="79">
        <v>6</v>
      </c>
      <c r="N17" s="79">
        <v>2</v>
      </c>
      <c r="O17" s="75">
        <f t="shared" si="1"/>
        <v>8</v>
      </c>
      <c r="P17" s="79">
        <v>6</v>
      </c>
      <c r="Q17" s="76">
        <f t="shared" si="2"/>
        <v>2</v>
      </c>
      <c r="R17" s="79"/>
      <c r="S17" s="79"/>
      <c r="T17" s="79">
        <v>1</v>
      </c>
      <c r="U17" s="75">
        <f t="shared" si="3"/>
        <v>1</v>
      </c>
      <c r="V17" s="79"/>
      <c r="W17" s="76">
        <f t="shared" si="4"/>
        <v>1</v>
      </c>
      <c r="X17" s="80"/>
      <c r="Y17" s="80"/>
      <c r="Z17" s="268"/>
      <c r="AA17" s="27"/>
      <c r="AB17" s="27"/>
      <c r="AC17" s="27"/>
      <c r="AD17" s="27"/>
    </row>
    <row r="18" spans="1:26" ht="12.75" customHeight="1">
      <c r="A18" s="264" t="s">
        <v>1075</v>
      </c>
      <c r="B18" s="714" t="s">
        <v>391</v>
      </c>
      <c r="C18" s="715" t="s">
        <v>392</v>
      </c>
      <c r="D18" s="715"/>
      <c r="E18" s="715"/>
      <c r="F18" s="74"/>
      <c r="G18" s="79"/>
      <c r="H18" s="74">
        <v>1</v>
      </c>
      <c r="I18" s="75">
        <f t="shared" si="0"/>
        <v>1</v>
      </c>
      <c r="J18" s="237"/>
      <c r="K18" s="74">
        <v>0</v>
      </c>
      <c r="L18" s="76">
        <f t="shared" si="5"/>
        <v>1</v>
      </c>
      <c r="M18" s="74">
        <v>1</v>
      </c>
      <c r="N18" s="74">
        <v>1</v>
      </c>
      <c r="O18" s="75">
        <f t="shared" si="1"/>
        <v>2</v>
      </c>
      <c r="P18" s="74">
        <v>0</v>
      </c>
      <c r="Q18" s="76">
        <f t="shared" si="2"/>
        <v>2</v>
      </c>
      <c r="R18" s="74"/>
      <c r="S18" s="74"/>
      <c r="T18" s="74"/>
      <c r="U18" s="75">
        <f t="shared" si="3"/>
        <v>0</v>
      </c>
      <c r="V18" s="74"/>
      <c r="W18" s="76">
        <f t="shared" si="4"/>
        <v>0</v>
      </c>
      <c r="X18" s="77"/>
      <c r="Y18" s="77"/>
      <c r="Z18" s="267"/>
    </row>
    <row r="19" spans="1:26" ht="12.75">
      <c r="A19" s="264" t="s">
        <v>1076</v>
      </c>
      <c r="B19" s="714"/>
      <c r="C19" s="715" t="s">
        <v>393</v>
      </c>
      <c r="D19" s="715"/>
      <c r="E19" s="715"/>
      <c r="F19" s="74"/>
      <c r="G19" s="79"/>
      <c r="H19" s="74"/>
      <c r="I19" s="75">
        <f t="shared" si="0"/>
        <v>0</v>
      </c>
      <c r="J19" s="237"/>
      <c r="K19" s="74">
        <v>0</v>
      </c>
      <c r="L19" s="76">
        <f t="shared" si="5"/>
        <v>0</v>
      </c>
      <c r="M19" s="74"/>
      <c r="N19" s="74"/>
      <c r="O19" s="75">
        <f t="shared" si="1"/>
        <v>0</v>
      </c>
      <c r="P19" s="74">
        <v>0</v>
      </c>
      <c r="Q19" s="76">
        <f t="shared" si="2"/>
        <v>0</v>
      </c>
      <c r="R19" s="74"/>
      <c r="S19" s="74"/>
      <c r="T19" s="74"/>
      <c r="U19" s="75">
        <f t="shared" si="3"/>
        <v>0</v>
      </c>
      <c r="V19" s="74"/>
      <c r="W19" s="76">
        <f t="shared" si="4"/>
        <v>0</v>
      </c>
      <c r="X19" s="77"/>
      <c r="Y19" s="77"/>
      <c r="Z19" s="267"/>
    </row>
    <row r="20" spans="1:26" ht="12.75">
      <c r="A20" s="264" t="s">
        <v>1077</v>
      </c>
      <c r="B20" s="714"/>
      <c r="C20" s="715" t="s">
        <v>394</v>
      </c>
      <c r="D20" s="715"/>
      <c r="E20" s="715"/>
      <c r="F20" s="74"/>
      <c r="G20" s="79"/>
      <c r="H20" s="74">
        <v>1</v>
      </c>
      <c r="I20" s="75">
        <f t="shared" si="0"/>
        <v>1</v>
      </c>
      <c r="J20" s="237"/>
      <c r="K20" s="74">
        <v>0</v>
      </c>
      <c r="L20" s="76">
        <f t="shared" si="5"/>
        <v>1</v>
      </c>
      <c r="M20" s="74"/>
      <c r="N20" s="74"/>
      <c r="O20" s="75">
        <f t="shared" si="1"/>
        <v>0</v>
      </c>
      <c r="P20" s="74">
        <v>0</v>
      </c>
      <c r="Q20" s="76">
        <f t="shared" si="2"/>
        <v>0</v>
      </c>
      <c r="R20" s="74"/>
      <c r="S20" s="74"/>
      <c r="T20" s="74"/>
      <c r="U20" s="75">
        <f t="shared" si="3"/>
        <v>0</v>
      </c>
      <c r="V20" s="74"/>
      <c r="W20" s="76">
        <f t="shared" si="4"/>
        <v>0</v>
      </c>
      <c r="X20" s="77"/>
      <c r="Y20" s="77"/>
      <c r="Z20" s="267"/>
    </row>
    <row r="21" spans="1:26" ht="12.75">
      <c r="A21" s="264" t="s">
        <v>1078</v>
      </c>
      <c r="B21" s="714"/>
      <c r="C21" s="715" t="s">
        <v>395</v>
      </c>
      <c r="D21" s="715"/>
      <c r="E21" s="715"/>
      <c r="F21" s="74"/>
      <c r="G21" s="79"/>
      <c r="H21" s="74">
        <v>1</v>
      </c>
      <c r="I21" s="75">
        <f t="shared" si="0"/>
        <v>1</v>
      </c>
      <c r="J21" s="237"/>
      <c r="K21" s="74">
        <v>0</v>
      </c>
      <c r="L21" s="76">
        <f t="shared" si="5"/>
        <v>1</v>
      </c>
      <c r="M21" s="74"/>
      <c r="N21" s="74"/>
      <c r="O21" s="75">
        <f t="shared" si="1"/>
        <v>0</v>
      </c>
      <c r="P21" s="74">
        <v>0</v>
      </c>
      <c r="Q21" s="76">
        <f t="shared" si="2"/>
        <v>0</v>
      </c>
      <c r="R21" s="74"/>
      <c r="S21" s="74"/>
      <c r="T21" s="74"/>
      <c r="U21" s="75">
        <f t="shared" si="3"/>
        <v>0</v>
      </c>
      <c r="V21" s="74"/>
      <c r="W21" s="76">
        <f t="shared" si="4"/>
        <v>0</v>
      </c>
      <c r="X21" s="77"/>
      <c r="Y21" s="77"/>
      <c r="Z21" s="267"/>
    </row>
    <row r="22" spans="1:26" ht="12.75">
      <c r="A22" s="264" t="s">
        <v>1079</v>
      </c>
      <c r="B22" s="714"/>
      <c r="C22" s="715" t="s">
        <v>396</v>
      </c>
      <c r="D22" s="715"/>
      <c r="E22" s="715"/>
      <c r="F22" s="74"/>
      <c r="G22" s="79"/>
      <c r="H22" s="74">
        <v>1</v>
      </c>
      <c r="I22" s="75">
        <f t="shared" si="0"/>
        <v>1</v>
      </c>
      <c r="J22" s="237"/>
      <c r="K22" s="74">
        <v>0</v>
      </c>
      <c r="L22" s="76">
        <f t="shared" si="5"/>
        <v>1</v>
      </c>
      <c r="M22" s="74">
        <v>1</v>
      </c>
      <c r="N22" s="74"/>
      <c r="O22" s="75">
        <f t="shared" si="1"/>
        <v>1</v>
      </c>
      <c r="P22" s="74">
        <v>0</v>
      </c>
      <c r="Q22" s="76">
        <f t="shared" si="2"/>
        <v>1</v>
      </c>
      <c r="R22" s="74"/>
      <c r="S22" s="74"/>
      <c r="T22" s="74"/>
      <c r="U22" s="75">
        <f t="shared" si="3"/>
        <v>0</v>
      </c>
      <c r="V22" s="74"/>
      <c r="W22" s="76">
        <f t="shared" si="4"/>
        <v>0</v>
      </c>
      <c r="X22" s="77"/>
      <c r="Y22" s="77"/>
      <c r="Z22" s="267"/>
    </row>
    <row r="23" spans="1:26" ht="19.5" customHeight="1">
      <c r="A23" s="264" t="s">
        <v>1080</v>
      </c>
      <c r="B23" s="714"/>
      <c r="C23" s="715" t="s">
        <v>390</v>
      </c>
      <c r="D23" s="715"/>
      <c r="E23" s="715"/>
      <c r="F23" s="74"/>
      <c r="G23" s="79"/>
      <c r="H23" s="74">
        <v>1</v>
      </c>
      <c r="I23" s="75">
        <f>SUM(F23:H23)</f>
        <v>1</v>
      </c>
      <c r="J23" s="237"/>
      <c r="K23" s="74">
        <v>0</v>
      </c>
      <c r="L23" s="76">
        <f t="shared" si="5"/>
        <v>1</v>
      </c>
      <c r="M23" s="74">
        <v>1</v>
      </c>
      <c r="N23" s="74">
        <v>1</v>
      </c>
      <c r="O23" s="75">
        <f>SUM(M23:N23)</f>
        <v>2</v>
      </c>
      <c r="P23" s="74">
        <v>0</v>
      </c>
      <c r="Q23" s="76">
        <f>O23-P23</f>
        <v>2</v>
      </c>
      <c r="R23" s="74"/>
      <c r="S23" s="74"/>
      <c r="T23" s="74"/>
      <c r="U23" s="75">
        <f>SUM(R23:T23)</f>
        <v>0</v>
      </c>
      <c r="V23" s="74"/>
      <c r="W23" s="76">
        <f>U23-V23</f>
        <v>0</v>
      </c>
      <c r="X23" s="77"/>
      <c r="Y23" s="77"/>
      <c r="Z23" s="267"/>
    </row>
    <row r="24" spans="1:26" ht="12.75">
      <c r="A24" s="264" t="s">
        <v>1081</v>
      </c>
      <c r="B24" s="714"/>
      <c r="C24" s="715" t="s">
        <v>505</v>
      </c>
      <c r="D24" s="715"/>
      <c r="E24" s="715"/>
      <c r="F24" s="74"/>
      <c r="G24" s="79"/>
      <c r="H24" s="74"/>
      <c r="I24" s="75">
        <f t="shared" si="0"/>
        <v>0</v>
      </c>
      <c r="J24" s="237"/>
      <c r="K24" s="74">
        <v>0</v>
      </c>
      <c r="L24" s="76">
        <f t="shared" si="5"/>
        <v>0</v>
      </c>
      <c r="M24" s="74"/>
      <c r="N24" s="74"/>
      <c r="O24" s="75">
        <f t="shared" si="1"/>
        <v>0</v>
      </c>
      <c r="P24" s="74">
        <v>0</v>
      </c>
      <c r="Q24" s="76">
        <f t="shared" si="2"/>
        <v>0</v>
      </c>
      <c r="R24" s="74"/>
      <c r="S24" s="74"/>
      <c r="T24" s="74"/>
      <c r="U24" s="75">
        <v>0</v>
      </c>
      <c r="V24" s="74"/>
      <c r="W24" s="76">
        <f t="shared" si="4"/>
        <v>0</v>
      </c>
      <c r="X24" s="77"/>
      <c r="Y24" s="77"/>
      <c r="Z24" s="267"/>
    </row>
    <row r="25" spans="1:26" ht="12.75">
      <c r="A25" s="264">
        <v>11</v>
      </c>
      <c r="B25" s="712" t="s">
        <v>397</v>
      </c>
      <c r="C25" s="712"/>
      <c r="D25" s="712"/>
      <c r="E25" s="712"/>
      <c r="F25" s="74"/>
      <c r="G25" s="79"/>
      <c r="H25" s="74"/>
      <c r="I25" s="75">
        <f t="shared" si="0"/>
        <v>0</v>
      </c>
      <c r="J25" s="237"/>
      <c r="K25" s="74"/>
      <c r="L25" s="76">
        <f t="shared" si="5"/>
        <v>0</v>
      </c>
      <c r="M25" s="74"/>
      <c r="N25" s="74"/>
      <c r="O25" s="75">
        <f t="shared" si="1"/>
        <v>0</v>
      </c>
      <c r="P25" s="74"/>
      <c r="Q25" s="76">
        <f t="shared" si="2"/>
        <v>0</v>
      </c>
      <c r="R25" s="74"/>
      <c r="S25" s="74"/>
      <c r="T25" s="74"/>
      <c r="U25" s="75">
        <v>0</v>
      </c>
      <c r="V25" s="74"/>
      <c r="W25" s="76">
        <f t="shared" si="4"/>
        <v>0</v>
      </c>
      <c r="X25" s="77"/>
      <c r="Y25" s="77"/>
      <c r="Z25" s="267"/>
    </row>
    <row r="26" spans="1:26" ht="12.75">
      <c r="A26" s="264">
        <v>12</v>
      </c>
      <c r="B26" s="717" t="s">
        <v>439</v>
      </c>
      <c r="C26" s="717"/>
      <c r="D26" s="717"/>
      <c r="E26" s="717"/>
      <c r="F26" s="74"/>
      <c r="G26" s="79"/>
      <c r="H26" s="74"/>
      <c r="I26" s="75">
        <f t="shared" si="0"/>
        <v>0</v>
      </c>
      <c r="J26" s="237"/>
      <c r="K26" s="74"/>
      <c r="L26" s="76">
        <f t="shared" si="5"/>
        <v>0</v>
      </c>
      <c r="M26" s="74"/>
      <c r="N26" s="74"/>
      <c r="O26" s="75">
        <f t="shared" si="1"/>
        <v>0</v>
      </c>
      <c r="P26" s="74"/>
      <c r="Q26" s="76">
        <f t="shared" si="2"/>
        <v>0</v>
      </c>
      <c r="R26" s="74"/>
      <c r="S26" s="74"/>
      <c r="T26" s="74"/>
      <c r="U26" s="75">
        <v>0</v>
      </c>
      <c r="V26" s="74"/>
      <c r="W26" s="76">
        <f t="shared" si="4"/>
        <v>0</v>
      </c>
      <c r="X26" s="77"/>
      <c r="Y26" s="77"/>
      <c r="Z26" s="267"/>
    </row>
    <row r="27" spans="1:26" ht="27.75" customHeight="1">
      <c r="A27" s="264"/>
      <c r="B27" s="718" t="s">
        <v>1122</v>
      </c>
      <c r="C27" s="718"/>
      <c r="D27" s="361" t="s">
        <v>509</v>
      </c>
      <c r="E27" s="361" t="s">
        <v>510</v>
      </c>
      <c r="F27" s="79"/>
      <c r="G27" s="79"/>
      <c r="H27" s="79"/>
      <c r="I27" s="78"/>
      <c r="J27" s="78"/>
      <c r="K27" s="79"/>
      <c r="L27" s="78"/>
      <c r="M27" s="79"/>
      <c r="N27" s="79"/>
      <c r="O27" s="78"/>
      <c r="P27" s="79"/>
      <c r="Q27" s="78"/>
      <c r="R27" s="79"/>
      <c r="S27" s="79"/>
      <c r="T27" s="79"/>
      <c r="U27" s="78"/>
      <c r="V27" s="79"/>
      <c r="W27" s="78"/>
      <c r="X27" s="80"/>
      <c r="Y27" s="80"/>
      <c r="Z27" s="268"/>
    </row>
    <row r="28" spans="1:26" ht="12.75">
      <c r="A28" s="264">
        <v>13</v>
      </c>
      <c r="B28" s="349" t="s">
        <v>511</v>
      </c>
      <c r="C28" s="350"/>
      <c r="D28" s="350"/>
      <c r="E28" s="350"/>
      <c r="F28" s="74"/>
      <c r="G28" s="79"/>
      <c r="H28" s="74"/>
      <c r="I28" s="75">
        <f t="shared" si="0"/>
        <v>0</v>
      </c>
      <c r="J28" s="237"/>
      <c r="K28" s="74"/>
      <c r="L28" s="76">
        <f t="shared" si="5"/>
        <v>0</v>
      </c>
      <c r="M28" s="74"/>
      <c r="N28" s="74"/>
      <c r="O28" s="75">
        <f t="shared" si="1"/>
        <v>0</v>
      </c>
      <c r="P28" s="74"/>
      <c r="Q28" s="76">
        <f t="shared" si="2"/>
        <v>0</v>
      </c>
      <c r="R28" s="74"/>
      <c r="S28" s="74"/>
      <c r="T28" s="74"/>
      <c r="U28" s="75">
        <v>0</v>
      </c>
      <c r="V28" s="74"/>
      <c r="W28" s="76">
        <f t="shared" si="4"/>
        <v>0</v>
      </c>
      <c r="X28" s="77"/>
      <c r="Y28" s="77"/>
      <c r="Z28" s="267"/>
    </row>
    <row r="29" spans="1:26" ht="12.75" customHeight="1">
      <c r="A29" s="264">
        <v>14</v>
      </c>
      <c r="B29" s="349" t="s">
        <v>398</v>
      </c>
      <c r="C29" s="241"/>
      <c r="D29" s="241"/>
      <c r="E29" s="241"/>
      <c r="F29" s="74"/>
      <c r="G29" s="79"/>
      <c r="H29" s="74">
        <v>1</v>
      </c>
      <c r="I29" s="75">
        <f t="shared" si="0"/>
        <v>1</v>
      </c>
      <c r="J29" s="237"/>
      <c r="K29" s="74">
        <v>1</v>
      </c>
      <c r="L29" s="76">
        <f t="shared" si="5"/>
        <v>0</v>
      </c>
      <c r="M29" s="74">
        <v>8</v>
      </c>
      <c r="N29" s="74"/>
      <c r="O29" s="75">
        <f t="shared" si="1"/>
        <v>8</v>
      </c>
      <c r="P29" s="74">
        <v>7</v>
      </c>
      <c r="Q29" s="76">
        <f t="shared" si="2"/>
        <v>1</v>
      </c>
      <c r="R29" s="74"/>
      <c r="S29" s="74"/>
      <c r="T29" s="74"/>
      <c r="U29" s="75">
        <v>0</v>
      </c>
      <c r="V29" s="74"/>
      <c r="W29" s="76">
        <f t="shared" si="4"/>
        <v>0</v>
      </c>
      <c r="X29" s="77"/>
      <c r="Y29" s="77"/>
      <c r="Z29" s="267"/>
    </row>
    <row r="30" spans="1:26" ht="12.75" customHeight="1">
      <c r="A30" s="264">
        <v>15</v>
      </c>
      <c r="B30" s="349" t="s">
        <v>399</v>
      </c>
      <c r="C30" s="241"/>
      <c r="D30" s="241"/>
      <c r="E30" s="241"/>
      <c r="F30" s="74"/>
      <c r="G30" s="79"/>
      <c r="H30" s="74"/>
      <c r="I30" s="75">
        <f t="shared" si="0"/>
        <v>0</v>
      </c>
      <c r="J30" s="237"/>
      <c r="K30" s="74"/>
      <c r="L30" s="76">
        <f t="shared" si="5"/>
        <v>0</v>
      </c>
      <c r="M30" s="74"/>
      <c r="N30" s="74"/>
      <c r="O30" s="75">
        <f t="shared" si="1"/>
        <v>0</v>
      </c>
      <c r="P30" s="74">
        <v>0</v>
      </c>
      <c r="Q30" s="76">
        <f t="shared" si="2"/>
        <v>0</v>
      </c>
      <c r="R30" s="74"/>
      <c r="S30" s="74"/>
      <c r="T30" s="74"/>
      <c r="U30" s="75">
        <v>0</v>
      </c>
      <c r="V30" s="74"/>
      <c r="W30" s="76">
        <f t="shared" si="4"/>
        <v>0</v>
      </c>
      <c r="X30" s="77"/>
      <c r="Y30" s="77"/>
      <c r="Z30" s="267"/>
    </row>
    <row r="31" spans="1:26" ht="12.75" customHeight="1">
      <c r="A31" s="264">
        <v>16</v>
      </c>
      <c r="B31" s="712" t="s">
        <v>440</v>
      </c>
      <c r="C31" s="712"/>
      <c r="D31" s="712"/>
      <c r="E31" s="712"/>
      <c r="F31" s="74"/>
      <c r="G31" s="79"/>
      <c r="H31" s="74"/>
      <c r="I31" s="75">
        <f t="shared" si="0"/>
        <v>0</v>
      </c>
      <c r="J31" s="237"/>
      <c r="K31" s="74">
        <v>1</v>
      </c>
      <c r="L31" s="76">
        <f t="shared" si="5"/>
        <v>-1</v>
      </c>
      <c r="M31" s="74"/>
      <c r="N31" s="74"/>
      <c r="O31" s="75">
        <f t="shared" si="1"/>
        <v>0</v>
      </c>
      <c r="P31" s="74">
        <v>0</v>
      </c>
      <c r="Q31" s="76">
        <f t="shared" si="2"/>
        <v>0</v>
      </c>
      <c r="R31" s="74"/>
      <c r="S31" s="74"/>
      <c r="T31" s="74"/>
      <c r="U31" s="75">
        <f t="shared" si="3"/>
        <v>0</v>
      </c>
      <c r="V31" s="74"/>
      <c r="W31" s="76">
        <f t="shared" si="4"/>
        <v>0</v>
      </c>
      <c r="X31" s="77"/>
      <c r="Y31" s="77"/>
      <c r="Z31" s="267"/>
    </row>
    <row r="32" spans="1:26" ht="12.75" customHeight="1">
      <c r="A32" s="240" t="s">
        <v>1123</v>
      </c>
      <c r="B32" s="714" t="s">
        <v>441</v>
      </c>
      <c r="C32" s="269" t="s">
        <v>400</v>
      </c>
      <c r="D32" s="269"/>
      <c r="E32" s="269"/>
      <c r="F32" s="74"/>
      <c r="G32" s="79"/>
      <c r="H32" s="74"/>
      <c r="I32" s="75">
        <f t="shared" si="0"/>
        <v>0</v>
      </c>
      <c r="J32" s="237"/>
      <c r="K32" s="74"/>
      <c r="L32" s="76">
        <f t="shared" si="5"/>
        <v>0</v>
      </c>
      <c r="M32" s="74"/>
      <c r="N32" s="74"/>
      <c r="O32" s="75">
        <f t="shared" si="1"/>
        <v>0</v>
      </c>
      <c r="P32" s="74"/>
      <c r="Q32" s="76">
        <f t="shared" si="2"/>
        <v>0</v>
      </c>
      <c r="R32" s="74"/>
      <c r="S32" s="74"/>
      <c r="T32" s="74"/>
      <c r="U32" s="75">
        <f t="shared" si="3"/>
        <v>0</v>
      </c>
      <c r="V32" s="74"/>
      <c r="W32" s="76">
        <f t="shared" si="4"/>
        <v>0</v>
      </c>
      <c r="X32" s="77"/>
      <c r="Y32" s="77"/>
      <c r="Z32" s="267"/>
    </row>
    <row r="33" spans="1:26" ht="12.75" customHeight="1">
      <c r="A33" s="240" t="s">
        <v>1124</v>
      </c>
      <c r="B33" s="714"/>
      <c r="C33" s="715" t="s">
        <v>394</v>
      </c>
      <c r="D33" s="715"/>
      <c r="E33" s="715"/>
      <c r="F33" s="74"/>
      <c r="G33" s="79"/>
      <c r="H33" s="74"/>
      <c r="I33" s="75">
        <f t="shared" si="0"/>
        <v>0</v>
      </c>
      <c r="J33" s="237"/>
      <c r="K33" s="74"/>
      <c r="L33" s="76">
        <f t="shared" si="5"/>
        <v>0</v>
      </c>
      <c r="M33" s="74"/>
      <c r="N33" s="74"/>
      <c r="O33" s="75">
        <f t="shared" si="1"/>
        <v>0</v>
      </c>
      <c r="P33" s="74"/>
      <c r="Q33" s="76">
        <f t="shared" si="2"/>
        <v>0</v>
      </c>
      <c r="R33" s="74"/>
      <c r="S33" s="74"/>
      <c r="T33" s="74"/>
      <c r="U33" s="75">
        <f t="shared" si="3"/>
        <v>0</v>
      </c>
      <c r="V33" s="74"/>
      <c r="W33" s="76">
        <f t="shared" si="4"/>
        <v>0</v>
      </c>
      <c r="X33" s="77"/>
      <c r="Y33" s="77"/>
      <c r="Z33" s="267"/>
    </row>
    <row r="34" spans="1:26" ht="12.75" customHeight="1">
      <c r="A34" s="240" t="s">
        <v>1125</v>
      </c>
      <c r="B34" s="714"/>
      <c r="C34" s="715" t="s">
        <v>395</v>
      </c>
      <c r="D34" s="715"/>
      <c r="E34" s="715"/>
      <c r="F34" s="74"/>
      <c r="G34" s="79"/>
      <c r="H34" s="74"/>
      <c r="I34" s="75">
        <f t="shared" si="0"/>
        <v>0</v>
      </c>
      <c r="J34" s="237"/>
      <c r="K34" s="74"/>
      <c r="L34" s="76">
        <f t="shared" si="5"/>
        <v>0</v>
      </c>
      <c r="M34" s="74"/>
      <c r="N34" s="74"/>
      <c r="O34" s="75">
        <f t="shared" si="1"/>
        <v>0</v>
      </c>
      <c r="P34" s="74"/>
      <c r="Q34" s="76">
        <f t="shared" si="2"/>
        <v>0</v>
      </c>
      <c r="R34" s="74"/>
      <c r="S34" s="74"/>
      <c r="T34" s="74"/>
      <c r="U34" s="75">
        <f t="shared" si="3"/>
        <v>0</v>
      </c>
      <c r="V34" s="74"/>
      <c r="W34" s="76">
        <f t="shared" si="4"/>
        <v>0</v>
      </c>
      <c r="X34" s="77"/>
      <c r="Y34" s="77"/>
      <c r="Z34" s="267"/>
    </row>
    <row r="35" spans="1:26" ht="16.5" customHeight="1">
      <c r="A35" s="240" t="s">
        <v>1126</v>
      </c>
      <c r="B35" s="714"/>
      <c r="C35" s="715" t="s">
        <v>396</v>
      </c>
      <c r="D35" s="715"/>
      <c r="E35" s="715"/>
      <c r="F35" s="74"/>
      <c r="G35" s="79"/>
      <c r="H35" s="74"/>
      <c r="I35" s="75">
        <f t="shared" si="0"/>
        <v>0</v>
      </c>
      <c r="J35" s="237"/>
      <c r="K35" s="74"/>
      <c r="L35" s="76">
        <f t="shared" si="5"/>
        <v>0</v>
      </c>
      <c r="M35" s="74"/>
      <c r="N35" s="74"/>
      <c r="O35" s="75">
        <f t="shared" si="1"/>
        <v>0</v>
      </c>
      <c r="P35" s="74"/>
      <c r="Q35" s="76">
        <f t="shared" si="2"/>
        <v>0</v>
      </c>
      <c r="R35" s="74"/>
      <c r="S35" s="74"/>
      <c r="T35" s="74"/>
      <c r="U35" s="75">
        <f t="shared" si="3"/>
        <v>0</v>
      </c>
      <c r="V35" s="74"/>
      <c r="W35" s="76">
        <f t="shared" si="4"/>
        <v>0</v>
      </c>
      <c r="X35" s="77"/>
      <c r="Y35" s="77"/>
      <c r="Z35" s="267"/>
    </row>
    <row r="36" spans="1:26" ht="15.75" customHeight="1">
      <c r="A36" s="716" t="s">
        <v>368</v>
      </c>
      <c r="B36" s="716"/>
      <c r="C36" s="716"/>
      <c r="D36" s="716"/>
      <c r="E36" s="716"/>
      <c r="F36" s="270">
        <f aca="true" t="shared" si="6" ref="F36:Z36">SUM(F7:F35)</f>
        <v>5</v>
      </c>
      <c r="G36" s="270">
        <f t="shared" si="6"/>
        <v>2</v>
      </c>
      <c r="H36" s="270">
        <f t="shared" si="6"/>
        <v>16</v>
      </c>
      <c r="I36" s="270">
        <f t="shared" si="6"/>
        <v>23</v>
      </c>
      <c r="J36" s="270">
        <f t="shared" si="6"/>
        <v>0</v>
      </c>
      <c r="K36" s="270">
        <f t="shared" si="6"/>
        <v>22</v>
      </c>
      <c r="L36" s="271">
        <f t="shared" si="6"/>
        <v>1</v>
      </c>
      <c r="M36" s="270">
        <f t="shared" si="6"/>
        <v>51</v>
      </c>
      <c r="N36" s="270">
        <f t="shared" si="6"/>
        <v>10</v>
      </c>
      <c r="O36" s="270">
        <f t="shared" si="6"/>
        <v>61</v>
      </c>
      <c r="P36" s="270">
        <f t="shared" si="6"/>
        <v>44</v>
      </c>
      <c r="Q36" s="271">
        <f t="shared" si="6"/>
        <v>17</v>
      </c>
      <c r="R36" s="270">
        <f t="shared" si="6"/>
        <v>0</v>
      </c>
      <c r="S36" s="270">
        <f t="shared" si="6"/>
        <v>0</v>
      </c>
      <c r="T36" s="270">
        <f t="shared" si="6"/>
        <v>1</v>
      </c>
      <c r="U36" s="270">
        <f t="shared" si="6"/>
        <v>1</v>
      </c>
      <c r="V36" s="270">
        <f t="shared" si="6"/>
        <v>0</v>
      </c>
      <c r="W36" s="271">
        <f t="shared" si="6"/>
        <v>1</v>
      </c>
      <c r="X36" s="270">
        <f t="shared" si="6"/>
        <v>0</v>
      </c>
      <c r="Y36" s="270">
        <f t="shared" si="6"/>
        <v>0</v>
      </c>
      <c r="Z36" s="270">
        <f t="shared" si="6"/>
        <v>0</v>
      </c>
    </row>
    <row r="37" spans="1:26" ht="10.5" customHeight="1">
      <c r="A37" s="81" t="s">
        <v>442</v>
      </c>
      <c r="X37" s="82"/>
      <c r="Y37" s="82"/>
      <c r="Z37" s="29"/>
    </row>
    <row r="38" spans="1:12" ht="9">
      <c r="A38" s="82" t="s">
        <v>1127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24" ht="12.75">
      <c r="A39" s="82"/>
      <c r="B39" s="82"/>
      <c r="C39" s="30"/>
      <c r="D39" s="30"/>
      <c r="E39" s="30"/>
      <c r="F39" s="31"/>
      <c r="G39" s="31"/>
      <c r="H39" s="31"/>
      <c r="I39" s="32"/>
      <c r="J39" s="32"/>
      <c r="K39" s="31"/>
      <c r="L39" s="31"/>
      <c r="X39" s="199"/>
    </row>
  </sheetData>
  <sheetProtection formatCells="0" formatColumns="0" formatRows="0" insertColumns="0" insertRows="0"/>
  <mergeCells count="39"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  <mergeCell ref="B14:E14"/>
    <mergeCell ref="B15:E15"/>
    <mergeCell ref="B18:B24"/>
    <mergeCell ref="C18:E18"/>
    <mergeCell ref="C19:E19"/>
    <mergeCell ref="C20:E20"/>
    <mergeCell ref="C21:E21"/>
    <mergeCell ref="C22:E22"/>
    <mergeCell ref="C23:E23"/>
    <mergeCell ref="C24:E24"/>
    <mergeCell ref="B16:E16"/>
    <mergeCell ref="B17:E17"/>
    <mergeCell ref="R5:W5"/>
    <mergeCell ref="B7:E7"/>
    <mergeCell ref="B8:E8"/>
    <mergeCell ref="B9:E9"/>
    <mergeCell ref="B10:E10"/>
    <mergeCell ref="B11:E11"/>
    <mergeCell ref="B12:E12"/>
    <mergeCell ref="B13:E13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3.140625" style="87" customWidth="1"/>
    <col min="2" max="2" width="6.57421875" style="87" bestFit="1" customWidth="1"/>
    <col min="3" max="3" width="6.57421875" style="87" customWidth="1"/>
    <col min="4" max="4" width="6.7109375" style="87" customWidth="1"/>
    <col min="5" max="5" width="6.28125" style="87" bestFit="1" customWidth="1"/>
    <col min="6" max="6" width="8.28125" style="87" customWidth="1"/>
    <col min="7" max="7" width="6.28125" style="87" bestFit="1" customWidth="1"/>
    <col min="8" max="8" width="8.00390625" style="87" customWidth="1"/>
    <col min="9" max="9" width="7.57421875" style="87" customWidth="1"/>
    <col min="10" max="10" width="7.57421875" style="87" bestFit="1" customWidth="1"/>
    <col min="11" max="11" width="7.7109375" style="87" customWidth="1"/>
    <col min="12" max="12" width="7.00390625" style="87" customWidth="1"/>
    <col min="13" max="13" width="6.421875" style="87" customWidth="1"/>
    <col min="14" max="14" width="7.00390625" style="87" customWidth="1"/>
    <col min="15" max="15" width="8.00390625" style="87" customWidth="1"/>
    <col min="16" max="16" width="7.8515625" style="87" customWidth="1"/>
    <col min="17" max="16384" width="9.140625" style="87" customWidth="1"/>
  </cols>
  <sheetData>
    <row r="1" spans="1:13" ht="16.5" customHeight="1">
      <c r="A1" s="191" t="s">
        <v>1162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>
      <c r="A2" s="60" t="s">
        <v>570</v>
      </c>
      <c r="D2" s="62" t="s">
        <v>55</v>
      </c>
      <c r="E2" s="62"/>
      <c r="F2" s="62"/>
      <c r="G2" s="62"/>
      <c r="J2" s="161"/>
      <c r="K2" s="161"/>
      <c r="M2" s="72"/>
    </row>
    <row r="3" spans="1:16" ht="16.5" customHeight="1">
      <c r="A3" s="160"/>
      <c r="B3" s="160"/>
      <c r="C3" s="160"/>
      <c r="D3" s="160"/>
      <c r="E3" s="160"/>
      <c r="F3" s="160"/>
      <c r="J3" s="162"/>
      <c r="K3" s="162"/>
      <c r="L3" s="162"/>
      <c r="P3" s="72" t="s">
        <v>506</v>
      </c>
    </row>
    <row r="4" spans="1:16" ht="18.75" customHeight="1">
      <c r="A4" s="720" t="s">
        <v>740</v>
      </c>
      <c r="B4" s="703" t="s">
        <v>1119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2" t="s">
        <v>1120</v>
      </c>
      <c r="O4" s="702"/>
      <c r="P4" s="702"/>
    </row>
    <row r="5" spans="1:16" ht="22.5" customHeight="1">
      <c r="A5" s="720"/>
      <c r="B5" s="721" t="s">
        <v>444</v>
      </c>
      <c r="C5" s="721"/>
      <c r="D5" s="721"/>
      <c r="E5" s="721"/>
      <c r="F5" s="719" t="s">
        <v>376</v>
      </c>
      <c r="G5" s="721" t="s">
        <v>434</v>
      </c>
      <c r="H5" s="719" t="s">
        <v>1128</v>
      </c>
      <c r="I5" s="719" t="s">
        <v>1129</v>
      </c>
      <c r="J5" s="719" t="s">
        <v>376</v>
      </c>
      <c r="K5" s="719"/>
      <c r="L5" s="719" t="s">
        <v>1082</v>
      </c>
      <c r="M5" s="719" t="s">
        <v>1083</v>
      </c>
      <c r="N5" s="702"/>
      <c r="O5" s="702"/>
      <c r="P5" s="702"/>
    </row>
    <row r="6" spans="1:16" ht="30">
      <c r="A6" s="720"/>
      <c r="B6" s="321" t="s">
        <v>444</v>
      </c>
      <c r="C6" s="321" t="s">
        <v>1121</v>
      </c>
      <c r="D6" s="321" t="s">
        <v>374</v>
      </c>
      <c r="E6" s="321" t="s">
        <v>375</v>
      </c>
      <c r="F6" s="719"/>
      <c r="G6" s="721"/>
      <c r="H6" s="719"/>
      <c r="I6" s="719"/>
      <c r="J6" s="321" t="s">
        <v>1128</v>
      </c>
      <c r="K6" s="321" t="s">
        <v>1129</v>
      </c>
      <c r="L6" s="719"/>
      <c r="M6" s="719"/>
      <c r="N6" s="321" t="s">
        <v>444</v>
      </c>
      <c r="O6" s="321" t="s">
        <v>1128</v>
      </c>
      <c r="P6" s="321" t="s">
        <v>1129</v>
      </c>
    </row>
    <row r="7" spans="1:16" ht="30" customHeight="1">
      <c r="A7" s="272" t="s">
        <v>445</v>
      </c>
      <c r="B7" s="163"/>
      <c r="C7" s="362"/>
      <c r="D7" s="163">
        <v>2</v>
      </c>
      <c r="E7" s="273">
        <f>SUM(B7:D7)</f>
        <v>2</v>
      </c>
      <c r="F7" s="163">
        <v>2</v>
      </c>
      <c r="G7" s="274">
        <f>E7-F7</f>
        <v>0</v>
      </c>
      <c r="H7" s="163">
        <v>2</v>
      </c>
      <c r="I7" s="163"/>
      <c r="J7" s="164">
        <v>2</v>
      </c>
      <c r="K7" s="164"/>
      <c r="L7" s="275">
        <f>H7-J7</f>
        <v>0</v>
      </c>
      <c r="M7" s="275">
        <f>I7-K7</f>
        <v>0</v>
      </c>
      <c r="N7" s="163"/>
      <c r="O7" s="163"/>
      <c r="P7" s="276"/>
    </row>
    <row r="8" spans="1:16" ht="13.5">
      <c r="A8" s="277" t="s">
        <v>402</v>
      </c>
      <c r="B8" s="163"/>
      <c r="C8" s="362"/>
      <c r="D8" s="163"/>
      <c r="E8" s="273">
        <f aca="true" t="shared" si="0" ref="E8:E15">SUM(B8:D8)</f>
        <v>0</v>
      </c>
      <c r="F8" s="163"/>
      <c r="G8" s="274">
        <f aca="true" t="shared" si="1" ref="G8:G14">E8-F8</f>
        <v>0</v>
      </c>
      <c r="H8" s="163"/>
      <c r="I8" s="163"/>
      <c r="J8" s="164"/>
      <c r="K8" s="164"/>
      <c r="L8" s="275">
        <f aca="true" t="shared" si="2" ref="L8:L14">H8-J8</f>
        <v>0</v>
      </c>
      <c r="M8" s="275">
        <v>0</v>
      </c>
      <c r="N8" s="163"/>
      <c r="O8" s="163"/>
      <c r="P8" s="276"/>
    </row>
    <row r="9" spans="1:16" ht="13.5">
      <c r="A9" s="277" t="s">
        <v>571</v>
      </c>
      <c r="B9" s="163">
        <v>3</v>
      </c>
      <c r="C9" s="362"/>
      <c r="D9" s="163"/>
      <c r="E9" s="273">
        <f t="shared" si="0"/>
        <v>3</v>
      </c>
      <c r="F9" s="163">
        <v>1</v>
      </c>
      <c r="G9" s="274">
        <f t="shared" si="1"/>
        <v>2</v>
      </c>
      <c r="H9" s="163">
        <v>2</v>
      </c>
      <c r="I9" s="163"/>
      <c r="J9" s="164">
        <v>1</v>
      </c>
      <c r="K9" s="164"/>
      <c r="L9" s="275">
        <f t="shared" si="2"/>
        <v>1</v>
      </c>
      <c r="M9" s="275">
        <v>0</v>
      </c>
      <c r="N9" s="163"/>
      <c r="O9" s="163"/>
      <c r="P9" s="276"/>
    </row>
    <row r="10" spans="1:16" ht="13.5">
      <c r="A10" s="277" t="s">
        <v>403</v>
      </c>
      <c r="B10" s="163"/>
      <c r="C10" s="362"/>
      <c r="D10" s="163"/>
      <c r="E10" s="273">
        <f t="shared" si="0"/>
        <v>0</v>
      </c>
      <c r="F10" s="163"/>
      <c r="G10" s="274">
        <f t="shared" si="1"/>
        <v>0</v>
      </c>
      <c r="H10" s="163"/>
      <c r="I10" s="163"/>
      <c r="J10" s="164"/>
      <c r="K10" s="164"/>
      <c r="L10" s="275">
        <f t="shared" si="2"/>
        <v>0</v>
      </c>
      <c r="M10" s="275">
        <v>0</v>
      </c>
      <c r="N10" s="163"/>
      <c r="O10" s="163"/>
      <c r="P10" s="276"/>
    </row>
    <row r="11" spans="1:16" ht="26.25">
      <c r="A11" s="277" t="s">
        <v>1088</v>
      </c>
      <c r="B11" s="163"/>
      <c r="C11" s="362"/>
      <c r="D11" s="163"/>
      <c r="E11" s="273">
        <f t="shared" si="0"/>
        <v>0</v>
      </c>
      <c r="F11" s="163"/>
      <c r="G11" s="274">
        <f t="shared" si="1"/>
        <v>0</v>
      </c>
      <c r="H11" s="163"/>
      <c r="I11" s="163"/>
      <c r="J11" s="164"/>
      <c r="K11" s="164"/>
      <c r="L11" s="275">
        <f t="shared" si="2"/>
        <v>0</v>
      </c>
      <c r="M11" s="275">
        <v>0</v>
      </c>
      <c r="N11" s="163"/>
      <c r="O11" s="163"/>
      <c r="P11" s="276"/>
    </row>
    <row r="12" spans="1:16" ht="26.25">
      <c r="A12" s="277" t="s">
        <v>572</v>
      </c>
      <c r="B12" s="163"/>
      <c r="C12" s="362"/>
      <c r="D12" s="163"/>
      <c r="E12" s="273">
        <f t="shared" si="0"/>
        <v>0</v>
      </c>
      <c r="F12" s="163"/>
      <c r="G12" s="274">
        <f t="shared" si="1"/>
        <v>0</v>
      </c>
      <c r="H12" s="163"/>
      <c r="I12" s="163"/>
      <c r="J12" s="164"/>
      <c r="K12" s="164"/>
      <c r="L12" s="275">
        <f t="shared" si="2"/>
        <v>0</v>
      </c>
      <c r="M12" s="275">
        <v>0</v>
      </c>
      <c r="N12" s="163"/>
      <c r="O12" s="163"/>
      <c r="P12" s="276"/>
    </row>
    <row r="13" spans="1:16" ht="13.5">
      <c r="A13" s="277" t="s">
        <v>404</v>
      </c>
      <c r="B13" s="163"/>
      <c r="C13" s="362"/>
      <c r="D13" s="163"/>
      <c r="E13" s="273">
        <f t="shared" si="0"/>
        <v>0</v>
      </c>
      <c r="F13" s="163"/>
      <c r="G13" s="274">
        <f t="shared" si="1"/>
        <v>0</v>
      </c>
      <c r="H13" s="163"/>
      <c r="I13" s="163"/>
      <c r="J13" s="164"/>
      <c r="K13" s="164"/>
      <c r="L13" s="275">
        <f t="shared" si="2"/>
        <v>0</v>
      </c>
      <c r="M13" s="275">
        <v>0</v>
      </c>
      <c r="N13" s="163"/>
      <c r="O13" s="163"/>
      <c r="P13" s="276"/>
    </row>
    <row r="14" spans="1:16" ht="13.5">
      <c r="A14" s="278" t="s">
        <v>389</v>
      </c>
      <c r="B14" s="163"/>
      <c r="C14" s="362"/>
      <c r="D14" s="163"/>
      <c r="E14" s="273">
        <f t="shared" si="0"/>
        <v>0</v>
      </c>
      <c r="F14" s="163"/>
      <c r="G14" s="274">
        <f t="shared" si="1"/>
        <v>0</v>
      </c>
      <c r="H14" s="163"/>
      <c r="I14" s="163"/>
      <c r="J14" s="164"/>
      <c r="K14" s="164"/>
      <c r="L14" s="275">
        <f t="shared" si="2"/>
        <v>0</v>
      </c>
      <c r="M14" s="275">
        <v>0</v>
      </c>
      <c r="N14" s="163"/>
      <c r="O14" s="163"/>
      <c r="P14" s="276"/>
    </row>
    <row r="15" spans="1:16" ht="13.5">
      <c r="A15" s="279" t="s">
        <v>426</v>
      </c>
      <c r="B15" s="280">
        <f>SUM(B7:B14)</f>
        <v>3</v>
      </c>
      <c r="C15" s="280">
        <f>SUM(C7:C14)</f>
        <v>0</v>
      </c>
      <c r="D15" s="280">
        <f>SUM(D7:D14)</f>
        <v>2</v>
      </c>
      <c r="E15" s="281">
        <f t="shared" si="0"/>
        <v>5</v>
      </c>
      <c r="F15" s="280">
        <f aca="true" t="shared" si="3" ref="F15:P15">SUM(F7:F14)</f>
        <v>3</v>
      </c>
      <c r="G15" s="282">
        <f t="shared" si="3"/>
        <v>2</v>
      </c>
      <c r="H15" s="280">
        <f t="shared" si="3"/>
        <v>4</v>
      </c>
      <c r="I15" s="280">
        <f t="shared" si="3"/>
        <v>0</v>
      </c>
      <c r="J15" s="280">
        <f t="shared" si="3"/>
        <v>3</v>
      </c>
      <c r="K15" s="280">
        <f t="shared" si="3"/>
        <v>0</v>
      </c>
      <c r="L15" s="283">
        <f t="shared" si="3"/>
        <v>1</v>
      </c>
      <c r="M15" s="283">
        <f t="shared" si="3"/>
        <v>0</v>
      </c>
      <c r="N15" s="280">
        <f t="shared" si="3"/>
        <v>0</v>
      </c>
      <c r="O15" s="280">
        <f t="shared" si="3"/>
        <v>0</v>
      </c>
      <c r="P15" s="280">
        <f t="shared" si="3"/>
        <v>0</v>
      </c>
    </row>
  </sheetData>
  <sheetProtection formatCells="0" formatColumns="0" formatRows="0" insertColumns="0" insertRows="0"/>
  <mergeCells count="11">
    <mergeCell ref="J5:K5"/>
    <mergeCell ref="L5:L6"/>
    <mergeCell ref="M5:M6"/>
    <mergeCell ref="A4:A6"/>
    <mergeCell ref="B4:M4"/>
    <mergeCell ref="N4:P5"/>
    <mergeCell ref="B5:E5"/>
    <mergeCell ref="F5:F6"/>
    <mergeCell ref="G5:G6"/>
    <mergeCell ref="H5:H6"/>
    <mergeCell ref="I5:I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28.421875" style="88" customWidth="1"/>
    <col min="2" max="2" width="9.28125" style="88" customWidth="1"/>
    <col min="3" max="3" width="7.7109375" style="88" customWidth="1"/>
    <col min="4" max="4" width="5.421875" style="88" bestFit="1" customWidth="1"/>
    <col min="5" max="5" width="5.57421875" style="88" customWidth="1"/>
    <col min="6" max="6" width="7.421875" style="88" customWidth="1"/>
    <col min="7" max="7" width="5.00390625" style="88" customWidth="1"/>
    <col min="8" max="8" width="5.421875" style="88" customWidth="1"/>
    <col min="9" max="9" width="7.00390625" style="88" bestFit="1" customWidth="1"/>
    <col min="10" max="10" width="5.421875" style="88" customWidth="1"/>
    <col min="11" max="11" width="5.421875" style="88" bestFit="1" customWidth="1"/>
    <col min="12" max="12" width="7.421875" style="88" customWidth="1"/>
    <col min="13" max="13" width="4.57421875" style="89" customWidth="1"/>
    <col min="14" max="14" width="5.421875" style="87" customWidth="1"/>
    <col min="15" max="16384" width="9.140625" style="87" customWidth="1"/>
  </cols>
  <sheetData>
    <row r="1" spans="1:14" s="85" customFormat="1" ht="13.5">
      <c r="A1" s="83" t="s">
        <v>1165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63"/>
    </row>
    <row r="2" spans="1:13" ht="18" customHeight="1">
      <c r="A2" s="60" t="s">
        <v>367</v>
      </c>
      <c r="B2" s="62"/>
      <c r="C2" s="62"/>
      <c r="D2" s="62"/>
      <c r="E2" s="62"/>
      <c r="F2" s="62"/>
      <c r="G2" s="62"/>
      <c r="H2" s="86"/>
      <c r="I2" s="86"/>
      <c r="J2" s="86"/>
      <c r="K2" s="86"/>
      <c r="L2" s="86"/>
      <c r="M2" s="86"/>
    </row>
    <row r="3" ht="13.5" customHeight="1">
      <c r="N3" s="72" t="s">
        <v>507</v>
      </c>
    </row>
    <row r="4" spans="1:14" ht="12.75" customHeight="1">
      <c r="A4" s="723" t="s">
        <v>508</v>
      </c>
      <c r="B4" s="723" t="s">
        <v>601</v>
      </c>
      <c r="C4" s="723" t="s">
        <v>602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</row>
    <row r="5" spans="1:14" ht="12.75" customHeight="1">
      <c r="A5" s="723"/>
      <c r="B5" s="723"/>
      <c r="C5" s="723" t="s">
        <v>603</v>
      </c>
      <c r="D5" s="723"/>
      <c r="E5" s="723"/>
      <c r="F5" s="723"/>
      <c r="G5" s="723"/>
      <c r="H5" s="723"/>
      <c r="I5" s="723" t="s">
        <v>604</v>
      </c>
      <c r="J5" s="723"/>
      <c r="K5" s="723"/>
      <c r="L5" s="723"/>
      <c r="M5" s="723"/>
      <c r="N5" s="723"/>
    </row>
    <row r="6" spans="1:14" ht="48">
      <c r="A6" s="723"/>
      <c r="B6" s="723"/>
      <c r="C6" s="239" t="s">
        <v>605</v>
      </c>
      <c r="D6" s="239" t="s">
        <v>376</v>
      </c>
      <c r="E6" s="239" t="s">
        <v>434</v>
      </c>
      <c r="F6" s="239" t="s">
        <v>606</v>
      </c>
      <c r="G6" s="239" t="s">
        <v>376</v>
      </c>
      <c r="H6" s="239" t="s">
        <v>401</v>
      </c>
      <c r="I6" s="239" t="s">
        <v>607</v>
      </c>
      <c r="J6" s="239" t="s">
        <v>376</v>
      </c>
      <c r="K6" s="239" t="s">
        <v>401</v>
      </c>
      <c r="L6" s="239" t="s">
        <v>744</v>
      </c>
      <c r="M6" s="239" t="s">
        <v>376</v>
      </c>
      <c r="N6" s="239" t="s">
        <v>401</v>
      </c>
    </row>
    <row r="7" spans="1:14" ht="12.75">
      <c r="A7" s="284"/>
      <c r="B7" s="284"/>
      <c r="C7" s="167"/>
      <c r="D7" s="168"/>
      <c r="E7" s="169">
        <f aca="true" t="shared" si="0" ref="E7:E27">C7-D7</f>
        <v>0</v>
      </c>
      <c r="F7" s="167"/>
      <c r="G7" s="168"/>
      <c r="H7" s="169">
        <f aca="true" t="shared" si="1" ref="H7:H27">F7-G7</f>
        <v>0</v>
      </c>
      <c r="I7" s="170"/>
      <c r="J7" s="168"/>
      <c r="K7" s="169">
        <f aca="true" t="shared" si="2" ref="K7:K27">I7-J7</f>
        <v>0</v>
      </c>
      <c r="L7" s="170"/>
      <c r="M7" s="168"/>
      <c r="N7" s="169">
        <f aca="true" t="shared" si="3" ref="N7:N27">L7-M7</f>
        <v>0</v>
      </c>
    </row>
    <row r="8" spans="1:14" ht="12.75">
      <c r="A8" s="284"/>
      <c r="B8" s="284"/>
      <c r="C8" s="167"/>
      <c r="D8" s="168"/>
      <c r="E8" s="169">
        <f t="shared" si="0"/>
        <v>0</v>
      </c>
      <c r="F8" s="167"/>
      <c r="G8" s="168"/>
      <c r="H8" s="169">
        <f t="shared" si="1"/>
        <v>0</v>
      </c>
      <c r="I8" s="170"/>
      <c r="J8" s="168"/>
      <c r="K8" s="169">
        <f t="shared" si="2"/>
        <v>0</v>
      </c>
      <c r="L8" s="170"/>
      <c r="M8" s="168"/>
      <c r="N8" s="169">
        <f t="shared" si="3"/>
        <v>0</v>
      </c>
    </row>
    <row r="9" spans="1:14" ht="12.75">
      <c r="A9" s="284"/>
      <c r="B9" s="284"/>
      <c r="C9" s="167"/>
      <c r="D9" s="168"/>
      <c r="E9" s="169">
        <f t="shared" si="0"/>
        <v>0</v>
      </c>
      <c r="F9" s="167"/>
      <c r="G9" s="168"/>
      <c r="H9" s="169">
        <f t="shared" si="1"/>
        <v>0</v>
      </c>
      <c r="I9" s="170"/>
      <c r="J9" s="168"/>
      <c r="K9" s="169">
        <f t="shared" si="2"/>
        <v>0</v>
      </c>
      <c r="L9" s="170"/>
      <c r="M9" s="168"/>
      <c r="N9" s="169">
        <f t="shared" si="3"/>
        <v>0</v>
      </c>
    </row>
    <row r="10" spans="1:14" ht="12.75">
      <c r="A10" s="284"/>
      <c r="B10" s="284"/>
      <c r="C10" s="167"/>
      <c r="D10" s="168"/>
      <c r="E10" s="169">
        <f t="shared" si="0"/>
        <v>0</v>
      </c>
      <c r="F10" s="167"/>
      <c r="G10" s="168"/>
      <c r="H10" s="169">
        <f t="shared" si="1"/>
        <v>0</v>
      </c>
      <c r="I10" s="170"/>
      <c r="J10" s="168"/>
      <c r="K10" s="169">
        <f t="shared" si="2"/>
        <v>0</v>
      </c>
      <c r="L10" s="170"/>
      <c r="M10" s="168"/>
      <c r="N10" s="169">
        <f t="shared" si="3"/>
        <v>0</v>
      </c>
    </row>
    <row r="11" spans="1:14" ht="12.75">
      <c r="A11" s="284"/>
      <c r="B11" s="284"/>
      <c r="C11" s="167"/>
      <c r="D11" s="168"/>
      <c r="E11" s="169">
        <f t="shared" si="0"/>
        <v>0</v>
      </c>
      <c r="F11" s="167"/>
      <c r="G11" s="168"/>
      <c r="H11" s="169">
        <f t="shared" si="1"/>
        <v>0</v>
      </c>
      <c r="I11" s="170"/>
      <c r="J11" s="168"/>
      <c r="K11" s="169">
        <f t="shared" si="2"/>
        <v>0</v>
      </c>
      <c r="L11" s="170"/>
      <c r="M11" s="168"/>
      <c r="N11" s="169">
        <f t="shared" si="3"/>
        <v>0</v>
      </c>
    </row>
    <row r="12" spans="1:14" ht="12.75">
      <c r="A12" s="284"/>
      <c r="B12" s="284"/>
      <c r="C12" s="167"/>
      <c r="D12" s="168"/>
      <c r="E12" s="169">
        <f t="shared" si="0"/>
        <v>0</v>
      </c>
      <c r="F12" s="167"/>
      <c r="G12" s="168"/>
      <c r="H12" s="169">
        <f t="shared" si="1"/>
        <v>0</v>
      </c>
      <c r="I12" s="170"/>
      <c r="J12" s="168"/>
      <c r="K12" s="169">
        <f t="shared" si="2"/>
        <v>0</v>
      </c>
      <c r="L12" s="170"/>
      <c r="M12" s="168"/>
      <c r="N12" s="169">
        <f t="shared" si="3"/>
        <v>0</v>
      </c>
    </row>
    <row r="13" spans="1:14" ht="12.75">
      <c r="A13" s="284"/>
      <c r="B13" s="284"/>
      <c r="C13" s="167"/>
      <c r="D13" s="168"/>
      <c r="E13" s="169">
        <f t="shared" si="0"/>
        <v>0</v>
      </c>
      <c r="F13" s="167"/>
      <c r="G13" s="168"/>
      <c r="H13" s="169">
        <f t="shared" si="1"/>
        <v>0</v>
      </c>
      <c r="I13" s="170"/>
      <c r="J13" s="168"/>
      <c r="K13" s="169">
        <f t="shared" si="2"/>
        <v>0</v>
      </c>
      <c r="L13" s="170"/>
      <c r="M13" s="168"/>
      <c r="N13" s="169">
        <f t="shared" si="3"/>
        <v>0</v>
      </c>
    </row>
    <row r="14" spans="1:14" ht="12.75">
      <c r="A14" s="284"/>
      <c r="B14" s="284"/>
      <c r="C14" s="167"/>
      <c r="D14" s="168"/>
      <c r="E14" s="169">
        <f t="shared" si="0"/>
        <v>0</v>
      </c>
      <c r="F14" s="167"/>
      <c r="G14" s="168"/>
      <c r="H14" s="169">
        <f t="shared" si="1"/>
        <v>0</v>
      </c>
      <c r="I14" s="170"/>
      <c r="J14" s="168"/>
      <c r="K14" s="169">
        <f t="shared" si="2"/>
        <v>0</v>
      </c>
      <c r="L14" s="170"/>
      <c r="M14" s="168"/>
      <c r="N14" s="169">
        <f t="shared" si="3"/>
        <v>0</v>
      </c>
    </row>
    <row r="15" spans="1:14" ht="12.75">
      <c r="A15" s="284"/>
      <c r="B15" s="284"/>
      <c r="C15" s="167"/>
      <c r="D15" s="168"/>
      <c r="E15" s="169">
        <f t="shared" si="0"/>
        <v>0</v>
      </c>
      <c r="F15" s="167"/>
      <c r="G15" s="168"/>
      <c r="H15" s="169">
        <f t="shared" si="1"/>
        <v>0</v>
      </c>
      <c r="I15" s="170"/>
      <c r="J15" s="168"/>
      <c r="K15" s="169">
        <f t="shared" si="2"/>
        <v>0</v>
      </c>
      <c r="L15" s="170"/>
      <c r="M15" s="168"/>
      <c r="N15" s="169">
        <f t="shared" si="3"/>
        <v>0</v>
      </c>
    </row>
    <row r="16" spans="1:14" ht="12.75">
      <c r="A16" s="284"/>
      <c r="B16" s="284"/>
      <c r="C16" s="167"/>
      <c r="D16" s="168"/>
      <c r="E16" s="169">
        <f t="shared" si="0"/>
        <v>0</v>
      </c>
      <c r="F16" s="167"/>
      <c r="G16" s="168"/>
      <c r="H16" s="169">
        <f t="shared" si="1"/>
        <v>0</v>
      </c>
      <c r="I16" s="170"/>
      <c r="J16" s="168"/>
      <c r="K16" s="169">
        <f t="shared" si="2"/>
        <v>0</v>
      </c>
      <c r="L16" s="170"/>
      <c r="M16" s="168"/>
      <c r="N16" s="169">
        <f t="shared" si="3"/>
        <v>0</v>
      </c>
    </row>
    <row r="17" spans="1:14" ht="12.75">
      <c r="A17" s="284"/>
      <c r="B17" s="284"/>
      <c r="C17" s="167"/>
      <c r="D17" s="168"/>
      <c r="E17" s="169">
        <f t="shared" si="0"/>
        <v>0</v>
      </c>
      <c r="F17" s="167"/>
      <c r="G17" s="168"/>
      <c r="H17" s="169">
        <f t="shared" si="1"/>
        <v>0</v>
      </c>
      <c r="I17" s="170"/>
      <c r="J17" s="168"/>
      <c r="K17" s="169">
        <f t="shared" si="2"/>
        <v>0</v>
      </c>
      <c r="L17" s="170"/>
      <c r="M17" s="168"/>
      <c r="N17" s="169">
        <f t="shared" si="3"/>
        <v>0</v>
      </c>
    </row>
    <row r="18" spans="1:14" ht="12.75">
      <c r="A18" s="284"/>
      <c r="B18" s="284"/>
      <c r="C18" s="167"/>
      <c r="D18" s="168"/>
      <c r="E18" s="169">
        <f t="shared" si="0"/>
        <v>0</v>
      </c>
      <c r="F18" s="167"/>
      <c r="G18" s="168"/>
      <c r="H18" s="169">
        <f t="shared" si="1"/>
        <v>0</v>
      </c>
      <c r="I18" s="170"/>
      <c r="J18" s="168"/>
      <c r="K18" s="169">
        <f t="shared" si="2"/>
        <v>0</v>
      </c>
      <c r="L18" s="170"/>
      <c r="M18" s="168"/>
      <c r="N18" s="169">
        <f t="shared" si="3"/>
        <v>0</v>
      </c>
    </row>
    <row r="19" spans="1:14" ht="12.75">
      <c r="A19" s="284"/>
      <c r="B19" s="284"/>
      <c r="C19" s="167"/>
      <c r="D19" s="168"/>
      <c r="E19" s="169">
        <f t="shared" si="0"/>
        <v>0</v>
      </c>
      <c r="F19" s="167"/>
      <c r="G19" s="168"/>
      <c r="H19" s="169">
        <f t="shared" si="1"/>
        <v>0</v>
      </c>
      <c r="I19" s="170"/>
      <c r="J19" s="168"/>
      <c r="K19" s="169">
        <f t="shared" si="2"/>
        <v>0</v>
      </c>
      <c r="L19" s="170"/>
      <c r="M19" s="168"/>
      <c r="N19" s="169">
        <f t="shared" si="3"/>
        <v>0</v>
      </c>
    </row>
    <row r="20" spans="1:14" ht="12.75">
      <c r="A20" s="284"/>
      <c r="B20" s="284"/>
      <c r="C20" s="167"/>
      <c r="D20" s="168"/>
      <c r="E20" s="169">
        <f t="shared" si="0"/>
        <v>0</v>
      </c>
      <c r="F20" s="167"/>
      <c r="G20" s="168"/>
      <c r="H20" s="169">
        <f t="shared" si="1"/>
        <v>0</v>
      </c>
      <c r="I20" s="170"/>
      <c r="J20" s="168"/>
      <c r="K20" s="169">
        <f t="shared" si="2"/>
        <v>0</v>
      </c>
      <c r="L20" s="170"/>
      <c r="M20" s="168"/>
      <c r="N20" s="169">
        <f t="shared" si="3"/>
        <v>0</v>
      </c>
    </row>
    <row r="21" spans="1:14" ht="12.75">
      <c r="A21" s="284"/>
      <c r="B21" s="284"/>
      <c r="C21" s="167"/>
      <c r="D21" s="168"/>
      <c r="E21" s="169">
        <f t="shared" si="0"/>
        <v>0</v>
      </c>
      <c r="F21" s="167"/>
      <c r="G21" s="168"/>
      <c r="H21" s="169">
        <f t="shared" si="1"/>
        <v>0</v>
      </c>
      <c r="I21" s="170"/>
      <c r="J21" s="168"/>
      <c r="K21" s="169">
        <f t="shared" si="2"/>
        <v>0</v>
      </c>
      <c r="L21" s="170"/>
      <c r="M21" s="168"/>
      <c r="N21" s="169">
        <f t="shared" si="3"/>
        <v>0</v>
      </c>
    </row>
    <row r="22" spans="1:14" ht="12.75">
      <c r="A22" s="284"/>
      <c r="B22" s="284"/>
      <c r="C22" s="167"/>
      <c r="D22" s="168"/>
      <c r="E22" s="169">
        <f t="shared" si="0"/>
        <v>0</v>
      </c>
      <c r="F22" s="167"/>
      <c r="G22" s="168"/>
      <c r="H22" s="169">
        <f t="shared" si="1"/>
        <v>0</v>
      </c>
      <c r="I22" s="170"/>
      <c r="J22" s="168"/>
      <c r="K22" s="169">
        <f t="shared" si="2"/>
        <v>0</v>
      </c>
      <c r="L22" s="170"/>
      <c r="M22" s="168"/>
      <c r="N22" s="169">
        <f t="shared" si="3"/>
        <v>0</v>
      </c>
    </row>
    <row r="23" spans="1:14" ht="12.75">
      <c r="A23" s="284"/>
      <c r="B23" s="284"/>
      <c r="C23" s="167"/>
      <c r="D23" s="168"/>
      <c r="E23" s="169">
        <f t="shared" si="0"/>
        <v>0</v>
      </c>
      <c r="F23" s="167"/>
      <c r="G23" s="168"/>
      <c r="H23" s="169">
        <f t="shared" si="1"/>
        <v>0</v>
      </c>
      <c r="I23" s="170"/>
      <c r="J23" s="168"/>
      <c r="K23" s="169">
        <f t="shared" si="2"/>
        <v>0</v>
      </c>
      <c r="L23" s="170"/>
      <c r="M23" s="168"/>
      <c r="N23" s="169">
        <f t="shared" si="3"/>
        <v>0</v>
      </c>
    </row>
    <row r="24" spans="1:14" ht="12.75">
      <c r="A24" s="284"/>
      <c r="B24" s="284"/>
      <c r="C24" s="167"/>
      <c r="D24" s="168"/>
      <c r="E24" s="169">
        <f t="shared" si="0"/>
        <v>0</v>
      </c>
      <c r="F24" s="167"/>
      <c r="G24" s="168"/>
      <c r="H24" s="169">
        <f t="shared" si="1"/>
        <v>0</v>
      </c>
      <c r="I24" s="170"/>
      <c r="J24" s="168"/>
      <c r="K24" s="169">
        <f t="shared" si="2"/>
        <v>0</v>
      </c>
      <c r="L24" s="170"/>
      <c r="M24" s="168"/>
      <c r="N24" s="169">
        <f t="shared" si="3"/>
        <v>0</v>
      </c>
    </row>
    <row r="25" spans="1:14" ht="12.75">
      <c r="A25" s="284"/>
      <c r="B25" s="284"/>
      <c r="C25" s="167"/>
      <c r="D25" s="168"/>
      <c r="E25" s="169">
        <f t="shared" si="0"/>
        <v>0</v>
      </c>
      <c r="F25" s="167"/>
      <c r="G25" s="168"/>
      <c r="H25" s="169">
        <f t="shared" si="1"/>
        <v>0</v>
      </c>
      <c r="I25" s="170"/>
      <c r="J25" s="168"/>
      <c r="K25" s="169">
        <f t="shared" si="2"/>
        <v>0</v>
      </c>
      <c r="L25" s="170"/>
      <c r="M25" s="168"/>
      <c r="N25" s="169">
        <f t="shared" si="3"/>
        <v>0</v>
      </c>
    </row>
    <row r="26" spans="1:14" ht="12.75">
      <c r="A26" s="284"/>
      <c r="B26" s="284"/>
      <c r="C26" s="167"/>
      <c r="D26" s="168"/>
      <c r="E26" s="169">
        <f t="shared" si="0"/>
        <v>0</v>
      </c>
      <c r="F26" s="167"/>
      <c r="G26" s="168"/>
      <c r="H26" s="169">
        <f t="shared" si="1"/>
        <v>0</v>
      </c>
      <c r="I26" s="170"/>
      <c r="J26" s="168"/>
      <c r="K26" s="169">
        <f t="shared" si="2"/>
        <v>0</v>
      </c>
      <c r="L26" s="170"/>
      <c r="M26" s="168"/>
      <c r="N26" s="169">
        <f t="shared" si="3"/>
        <v>0</v>
      </c>
    </row>
    <row r="27" spans="1:14" ht="12.75">
      <c r="A27" s="284"/>
      <c r="B27" s="284"/>
      <c r="C27" s="167"/>
      <c r="D27" s="168"/>
      <c r="E27" s="169">
        <f t="shared" si="0"/>
        <v>0</v>
      </c>
      <c r="F27" s="167"/>
      <c r="G27" s="168"/>
      <c r="H27" s="169">
        <f t="shared" si="1"/>
        <v>0</v>
      </c>
      <c r="I27" s="170"/>
      <c r="J27" s="168"/>
      <c r="K27" s="169">
        <f t="shared" si="2"/>
        <v>0</v>
      </c>
      <c r="L27" s="170"/>
      <c r="M27" s="168"/>
      <c r="N27" s="169">
        <f t="shared" si="3"/>
        <v>0</v>
      </c>
    </row>
    <row r="28" spans="1:14" ht="13.5">
      <c r="A28" s="285" t="s">
        <v>368</v>
      </c>
      <c r="B28" s="285"/>
      <c r="C28" s="286">
        <f aca="true" t="shared" si="4" ref="C28:N28">SUM(C7:C27)</f>
        <v>0</v>
      </c>
      <c r="D28" s="287">
        <f t="shared" si="4"/>
        <v>0</v>
      </c>
      <c r="E28" s="288">
        <f t="shared" si="4"/>
        <v>0</v>
      </c>
      <c r="F28" s="287">
        <f t="shared" si="4"/>
        <v>0</v>
      </c>
      <c r="G28" s="287">
        <f t="shared" si="4"/>
        <v>0</v>
      </c>
      <c r="H28" s="288">
        <f t="shared" si="4"/>
        <v>0</v>
      </c>
      <c r="I28" s="289">
        <f t="shared" si="4"/>
        <v>0</v>
      </c>
      <c r="J28" s="287">
        <f t="shared" si="4"/>
        <v>0</v>
      </c>
      <c r="K28" s="288">
        <f t="shared" si="4"/>
        <v>0</v>
      </c>
      <c r="L28" s="289">
        <f t="shared" si="4"/>
        <v>0</v>
      </c>
      <c r="M28" s="287">
        <f t="shared" si="4"/>
        <v>0</v>
      </c>
      <c r="N28" s="288">
        <f t="shared" si="4"/>
        <v>0</v>
      </c>
    </row>
    <row r="31" spans="11:14" ht="12.75">
      <c r="K31" s="722" t="s">
        <v>443</v>
      </c>
      <c r="L31" s="722"/>
      <c r="M31" s="722"/>
      <c r="N31" s="722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5.28125" style="25" customWidth="1"/>
    <col min="2" max="2" width="7.00390625" style="71" customWidth="1"/>
    <col min="3" max="3" width="7.8515625" style="71" customWidth="1"/>
    <col min="4" max="4" width="5.140625" style="71" customWidth="1"/>
    <col min="5" max="5" width="6.8515625" style="71" customWidth="1"/>
    <col min="6" max="6" width="6.8515625" style="93" customWidth="1"/>
    <col min="7" max="7" width="5.140625" style="71" customWidth="1"/>
    <col min="8" max="9" width="5.7109375" style="71" customWidth="1"/>
    <col min="10" max="10" width="6.00390625" style="71" customWidth="1"/>
    <col min="11" max="11" width="7.140625" style="25" bestFit="1" customWidth="1"/>
    <col min="12" max="12" width="6.7109375" style="25" bestFit="1" customWidth="1"/>
    <col min="13" max="13" width="9.421875" style="25" bestFit="1" customWidth="1"/>
    <col min="14" max="16384" width="9.140625" style="25" customWidth="1"/>
  </cols>
  <sheetData>
    <row r="1" spans="1:10" ht="13.5">
      <c r="A1" s="726" t="s">
        <v>1166</v>
      </c>
      <c r="B1" s="726"/>
      <c r="C1" s="726"/>
      <c r="D1" s="726"/>
      <c r="E1" s="726"/>
      <c r="F1" s="726"/>
      <c r="G1" s="726"/>
      <c r="H1" s="726"/>
      <c r="I1" s="726"/>
      <c r="J1" s="726"/>
    </row>
    <row r="2" spans="1:10" ht="15">
      <c r="A2" s="60" t="s">
        <v>367</v>
      </c>
      <c r="D2" s="62" t="s">
        <v>55</v>
      </c>
      <c r="E2" s="62"/>
      <c r="F2" s="62"/>
      <c r="G2" s="62"/>
      <c r="H2" s="62"/>
      <c r="I2" s="62"/>
      <c r="J2" s="90"/>
    </row>
    <row r="3" spans="2:10" ht="12.75">
      <c r="B3" s="59"/>
      <c r="C3" s="59"/>
      <c r="D3" s="59"/>
      <c r="E3" s="59"/>
      <c r="F3" s="91"/>
      <c r="G3" s="59"/>
      <c r="H3" s="59"/>
      <c r="I3" s="59"/>
      <c r="J3" s="59"/>
    </row>
    <row r="4" spans="1:10" ht="54" customHeight="1">
      <c r="A4" s="296" t="s">
        <v>446</v>
      </c>
      <c r="B4" s="92"/>
      <c r="C4" s="92"/>
      <c r="D4" s="92"/>
      <c r="E4" s="92"/>
      <c r="F4" s="92"/>
      <c r="G4" s="92"/>
      <c r="H4" s="92"/>
      <c r="I4" s="92"/>
      <c r="J4" s="92"/>
    </row>
    <row r="5" spans="1:13" ht="12.75">
      <c r="A5" s="296"/>
      <c r="M5" s="46"/>
    </row>
    <row r="6" ht="12.75">
      <c r="M6" s="46" t="s">
        <v>1135</v>
      </c>
    </row>
    <row r="7" spans="1:13" ht="41.25" customHeight="1">
      <c r="A7" s="723" t="s">
        <v>447</v>
      </c>
      <c r="B7" s="727" t="s">
        <v>1119</v>
      </c>
      <c r="C7" s="727"/>
      <c r="D7" s="727"/>
      <c r="E7" s="727"/>
      <c r="F7" s="727"/>
      <c r="G7" s="727"/>
      <c r="H7" s="727"/>
      <c r="I7" s="727"/>
      <c r="J7" s="727"/>
      <c r="K7" s="727" t="s">
        <v>1120</v>
      </c>
      <c r="L7" s="727"/>
      <c r="M7" s="727"/>
    </row>
    <row r="8" spans="1:13" ht="33" customHeight="1">
      <c r="A8" s="723"/>
      <c r="B8" s="240" t="s">
        <v>448</v>
      </c>
      <c r="C8" s="240" t="s">
        <v>376</v>
      </c>
      <c r="D8" s="240" t="s">
        <v>401</v>
      </c>
      <c r="E8" s="240" t="s">
        <v>449</v>
      </c>
      <c r="F8" s="240" t="s">
        <v>376</v>
      </c>
      <c r="G8" s="240" t="s">
        <v>401</v>
      </c>
      <c r="H8" s="240" t="s">
        <v>1130</v>
      </c>
      <c r="I8" s="240" t="s">
        <v>376</v>
      </c>
      <c r="J8" s="241" t="s">
        <v>401</v>
      </c>
      <c r="K8" s="240" t="s">
        <v>448</v>
      </c>
      <c r="L8" s="240" t="s">
        <v>451</v>
      </c>
      <c r="M8" s="240" t="s">
        <v>452</v>
      </c>
    </row>
    <row r="9" spans="1:13" ht="12.75">
      <c r="A9" s="290" t="s">
        <v>512</v>
      </c>
      <c r="B9" s="79"/>
      <c r="C9" s="79"/>
      <c r="D9" s="76">
        <f>B9-C9</f>
        <v>0</v>
      </c>
      <c r="E9" s="77"/>
      <c r="F9" s="200"/>
      <c r="G9" s="76">
        <f aca="true" t="shared" si="0" ref="G9:G19">E9-F9</f>
        <v>0</v>
      </c>
      <c r="H9" s="77"/>
      <c r="I9" s="77"/>
      <c r="J9" s="76">
        <f>H9-I9</f>
        <v>0</v>
      </c>
      <c r="K9" s="77"/>
      <c r="L9" s="200"/>
      <c r="M9" s="77"/>
    </row>
    <row r="10" spans="1:13" ht="12.75">
      <c r="A10" s="291" t="s">
        <v>450</v>
      </c>
      <c r="B10" s="79"/>
      <c r="C10" s="79"/>
      <c r="D10" s="76">
        <f aca="true" t="shared" si="1" ref="D10:D17">B10-C10</f>
        <v>0</v>
      </c>
      <c r="E10" s="77">
        <v>6</v>
      </c>
      <c r="F10" s="200">
        <v>2</v>
      </c>
      <c r="G10" s="76">
        <f t="shared" si="0"/>
        <v>4</v>
      </c>
      <c r="H10" s="77"/>
      <c r="I10" s="77"/>
      <c r="J10" s="76">
        <f aca="true" t="shared" si="2" ref="J10:J18">H10-I10</f>
        <v>0</v>
      </c>
      <c r="K10" s="77"/>
      <c r="L10" s="200"/>
      <c r="M10" s="77"/>
    </row>
    <row r="11" spans="1:13" ht="12.75">
      <c r="A11" s="291" t="s">
        <v>54</v>
      </c>
      <c r="B11" s="79">
        <v>3</v>
      </c>
      <c r="C11" s="79">
        <v>3</v>
      </c>
      <c r="D11" s="76">
        <f t="shared" si="1"/>
        <v>0</v>
      </c>
      <c r="E11" s="77">
        <v>15</v>
      </c>
      <c r="F11" s="200">
        <v>6</v>
      </c>
      <c r="G11" s="76">
        <f t="shared" si="0"/>
        <v>9</v>
      </c>
      <c r="H11" s="77"/>
      <c r="I11" s="77">
        <v>4</v>
      </c>
      <c r="J11" s="76">
        <f t="shared" si="2"/>
        <v>-4</v>
      </c>
      <c r="K11" s="77"/>
      <c r="L11" s="200"/>
      <c r="M11" s="77"/>
    </row>
    <row r="12" spans="1:13" ht="12.75">
      <c r="A12" s="291"/>
      <c r="B12" s="79"/>
      <c r="C12" s="79"/>
      <c r="D12" s="76">
        <f t="shared" si="1"/>
        <v>0</v>
      </c>
      <c r="E12" s="77"/>
      <c r="F12" s="200"/>
      <c r="G12" s="76">
        <f t="shared" si="0"/>
        <v>0</v>
      </c>
      <c r="H12" s="77"/>
      <c r="I12" s="77"/>
      <c r="J12" s="76">
        <f t="shared" si="2"/>
        <v>0</v>
      </c>
      <c r="K12" s="77"/>
      <c r="L12" s="200"/>
      <c r="M12" s="77"/>
    </row>
    <row r="13" spans="1:13" ht="12.75">
      <c r="A13" s="291"/>
      <c r="B13" s="79"/>
      <c r="C13" s="79"/>
      <c r="D13" s="76">
        <f t="shared" si="1"/>
        <v>0</v>
      </c>
      <c r="E13" s="77"/>
      <c r="F13" s="200"/>
      <c r="G13" s="76">
        <f t="shared" si="0"/>
        <v>0</v>
      </c>
      <c r="H13" s="77"/>
      <c r="I13" s="77"/>
      <c r="J13" s="76">
        <f t="shared" si="2"/>
        <v>0</v>
      </c>
      <c r="K13" s="77"/>
      <c r="L13" s="200"/>
      <c r="M13" s="77"/>
    </row>
    <row r="14" spans="1:13" ht="12.75">
      <c r="A14" s="291"/>
      <c r="B14" s="79"/>
      <c r="C14" s="79"/>
      <c r="D14" s="76">
        <f t="shared" si="1"/>
        <v>0</v>
      </c>
      <c r="E14" s="77"/>
      <c r="F14" s="200"/>
      <c r="G14" s="76">
        <f t="shared" si="0"/>
        <v>0</v>
      </c>
      <c r="H14" s="77"/>
      <c r="I14" s="77"/>
      <c r="J14" s="76">
        <f t="shared" si="2"/>
        <v>0</v>
      </c>
      <c r="K14" s="77"/>
      <c r="L14" s="200"/>
      <c r="M14" s="77"/>
    </row>
    <row r="15" spans="1:13" ht="12.75">
      <c r="A15" s="292"/>
      <c r="B15" s="79"/>
      <c r="C15" s="79"/>
      <c r="D15" s="76">
        <f t="shared" si="1"/>
        <v>0</v>
      </c>
      <c r="E15" s="77"/>
      <c r="F15" s="200"/>
      <c r="G15" s="76">
        <f t="shared" si="0"/>
        <v>0</v>
      </c>
      <c r="H15" s="77"/>
      <c r="I15" s="77"/>
      <c r="J15" s="76">
        <f t="shared" si="2"/>
        <v>0</v>
      </c>
      <c r="K15" s="77"/>
      <c r="L15" s="200"/>
      <c r="M15" s="77"/>
    </row>
    <row r="16" spans="1:13" ht="12.75">
      <c r="A16" s="292"/>
      <c r="B16" s="79"/>
      <c r="C16" s="79"/>
      <c r="D16" s="76">
        <f t="shared" si="1"/>
        <v>0</v>
      </c>
      <c r="E16" s="77"/>
      <c r="F16" s="200"/>
      <c r="G16" s="76">
        <f t="shared" si="0"/>
        <v>0</v>
      </c>
      <c r="H16" s="77"/>
      <c r="I16" s="77"/>
      <c r="J16" s="76">
        <f t="shared" si="2"/>
        <v>0</v>
      </c>
      <c r="K16" s="77"/>
      <c r="L16" s="200"/>
      <c r="M16" s="77"/>
    </row>
    <row r="17" spans="1:13" ht="12.75">
      <c r="A17" s="292"/>
      <c r="B17" s="79"/>
      <c r="C17" s="79"/>
      <c r="D17" s="76">
        <f t="shared" si="1"/>
        <v>0</v>
      </c>
      <c r="E17" s="77"/>
      <c r="F17" s="200"/>
      <c r="G17" s="76">
        <f t="shared" si="0"/>
        <v>0</v>
      </c>
      <c r="H17" s="77"/>
      <c r="I17" s="77"/>
      <c r="J17" s="76">
        <f t="shared" si="2"/>
        <v>0</v>
      </c>
      <c r="K17" s="77"/>
      <c r="L17" s="200"/>
      <c r="M17" s="77"/>
    </row>
    <row r="18" spans="1:13" s="94" customFormat="1" ht="12.75">
      <c r="A18" s="293"/>
      <c r="B18" s="79"/>
      <c r="C18" s="79"/>
      <c r="D18" s="76">
        <f>B18-C18</f>
        <v>0</v>
      </c>
      <c r="E18" s="77"/>
      <c r="F18" s="200"/>
      <c r="G18" s="76">
        <f t="shared" si="0"/>
        <v>0</v>
      </c>
      <c r="H18" s="77"/>
      <c r="I18" s="77"/>
      <c r="J18" s="76">
        <f t="shared" si="2"/>
        <v>0</v>
      </c>
      <c r="K18" s="77"/>
      <c r="L18" s="200"/>
      <c r="M18" s="77"/>
    </row>
    <row r="19" spans="1:13" s="94" customFormat="1" ht="13.5">
      <c r="A19" s="294" t="s">
        <v>368</v>
      </c>
      <c r="B19" s="295">
        <f>SUM(B9:B18)</f>
        <v>3</v>
      </c>
      <c r="C19" s="295">
        <f>SUM(C9:C18)</f>
        <v>3</v>
      </c>
      <c r="D19" s="271">
        <f>B19-C19</f>
        <v>0</v>
      </c>
      <c r="E19" s="295">
        <f>SUM(E9:E18)</f>
        <v>21</v>
      </c>
      <c r="F19" s="295">
        <f>SUM(F9:F18)</f>
        <v>8</v>
      </c>
      <c r="G19" s="271">
        <f t="shared" si="0"/>
        <v>13</v>
      </c>
      <c r="H19" s="295">
        <f>SUM(H9:H18)</f>
        <v>0</v>
      </c>
      <c r="I19" s="295">
        <f>SUM(I9:I18)</f>
        <v>4</v>
      </c>
      <c r="J19" s="271">
        <f>H19-I19</f>
        <v>-4</v>
      </c>
      <c r="K19" s="295">
        <f>SUM(K9:K18)</f>
        <v>0</v>
      </c>
      <c r="L19" s="295">
        <f>SUM(L9:L18)</f>
        <v>0</v>
      </c>
      <c r="M19" s="295">
        <f>SUM(M9:M18)</f>
        <v>0</v>
      </c>
    </row>
    <row r="20" spans="1:13" ht="12.75">
      <c r="A20" s="724"/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</row>
    <row r="21" spans="1:13" ht="12.75">
      <c r="A21" s="95"/>
      <c r="C21" s="96"/>
      <c r="K21" s="95"/>
      <c r="L21" s="95"/>
      <c r="M21" s="95"/>
    </row>
    <row r="22" spans="11:13" ht="12.75">
      <c r="K22" s="725"/>
      <c r="L22" s="725"/>
      <c r="M22" s="725"/>
    </row>
  </sheetData>
  <sheetProtection formatCells="0" formatColumns="0" formatRows="0" insertColumns="0" insertRows="0"/>
  <mergeCells count="6">
    <mergeCell ref="A20:M20"/>
    <mergeCell ref="K22:M22"/>
    <mergeCell ref="A1:J1"/>
    <mergeCell ref="A7:A8"/>
    <mergeCell ref="B7:J7"/>
    <mergeCell ref="K7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9.57421875" style="97" customWidth="1"/>
    <col min="2" max="2" width="14.8515625" style="97" customWidth="1"/>
    <col min="3" max="3" width="10.8515625" style="97" customWidth="1"/>
    <col min="4" max="5" width="9.140625" style="97" customWidth="1"/>
    <col min="6" max="6" width="12.8515625" style="97" customWidth="1"/>
    <col min="7" max="16384" width="9.140625" style="97" customWidth="1"/>
  </cols>
  <sheetData>
    <row r="1" spans="1:5" ht="15">
      <c r="A1" s="98" t="s">
        <v>513</v>
      </c>
      <c r="B1" s="99" t="s">
        <v>55</v>
      </c>
      <c r="C1" s="99"/>
      <c r="D1" s="99"/>
      <c r="E1" s="99"/>
    </row>
    <row r="2" spans="1:5" ht="12.75">
      <c r="A2" s="100"/>
      <c r="B2" s="101"/>
      <c r="C2" s="101"/>
      <c r="D2" s="101"/>
      <c r="E2" s="101"/>
    </row>
    <row r="3" spans="1:5" ht="12.75">
      <c r="A3" s="100"/>
      <c r="B3" s="101"/>
      <c r="C3" s="101"/>
      <c r="D3" s="101"/>
      <c r="E3" s="101"/>
    </row>
    <row r="4" spans="1:5" ht="15">
      <c r="A4" s="102" t="s">
        <v>1167</v>
      </c>
      <c r="B4" s="103"/>
      <c r="C4" s="364"/>
      <c r="D4" s="103"/>
      <c r="E4" s="103"/>
    </row>
    <row r="5" spans="2:9" ht="12.75">
      <c r="B5" s="104"/>
      <c r="C5" s="104"/>
      <c r="D5" s="104"/>
      <c r="E5" s="104"/>
      <c r="I5" s="105" t="s">
        <v>1136</v>
      </c>
    </row>
    <row r="6" spans="1:9" ht="145.5" thickBot="1">
      <c r="A6" s="192"/>
      <c r="B6" s="201" t="s">
        <v>1131</v>
      </c>
      <c r="C6" s="201" t="s">
        <v>376</v>
      </c>
      <c r="D6" s="201" t="s">
        <v>434</v>
      </c>
      <c r="E6" s="201" t="s">
        <v>1132</v>
      </c>
      <c r="F6" s="201" t="s">
        <v>1133</v>
      </c>
      <c r="G6" s="202" t="s">
        <v>1134</v>
      </c>
      <c r="H6" s="106" t="s">
        <v>1148</v>
      </c>
      <c r="I6" s="106" t="s">
        <v>1149</v>
      </c>
    </row>
    <row r="7" spans="1:9" ht="9.75" customHeight="1" thickBot="1" thickTop="1">
      <c r="A7" s="192"/>
      <c r="B7" s="192"/>
      <c r="C7" s="192"/>
      <c r="D7" s="192"/>
      <c r="E7" s="192"/>
      <c r="F7" s="192"/>
      <c r="G7" s="192"/>
      <c r="H7" s="192"/>
      <c r="I7" s="192"/>
    </row>
    <row r="8" spans="1:9" ht="14.25" thickBot="1" thickTop="1">
      <c r="A8" s="192" t="s">
        <v>514</v>
      </c>
      <c r="B8" s="192">
        <f>'ЗДР.РАД. И САРАД.'!I36</f>
        <v>23</v>
      </c>
      <c r="C8" s="192">
        <f>'ЗДР.РАД. И САРАД.'!K36-'ЗДР.РАД. И САРАД.'!J17</f>
        <v>22</v>
      </c>
      <c r="D8" s="192">
        <f>B8-C8</f>
        <v>1</v>
      </c>
      <c r="E8" s="192"/>
      <c r="F8" s="192">
        <f>'ЗДР.РАД. И САРАД.'!X36</f>
        <v>0</v>
      </c>
      <c r="G8" s="192">
        <f>SUM(B8,E8,F8)</f>
        <v>23</v>
      </c>
      <c r="H8" s="192"/>
      <c r="I8" s="192">
        <v>3</v>
      </c>
    </row>
    <row r="9" spans="1:9" ht="14.25" thickBot="1" thickTop="1">
      <c r="A9" s="192" t="s">
        <v>515</v>
      </c>
      <c r="B9" s="192">
        <f>СТОМАТОЛОГИЈА!E15</f>
        <v>5</v>
      </c>
      <c r="C9" s="192">
        <f>СТОМАТОЛОГИЈА!F15</f>
        <v>3</v>
      </c>
      <c r="D9" s="192">
        <f>B9-C9</f>
        <v>2</v>
      </c>
      <c r="E9" s="192"/>
      <c r="F9" s="192">
        <f>СТОМАТОЛОГИЈА!N15</f>
        <v>0</v>
      </c>
      <c r="G9" s="192">
        <f aca="true" t="shared" si="0" ref="G9:G18">SUM(B9,E9,F9)</f>
        <v>5</v>
      </c>
      <c r="H9" s="192"/>
      <c r="I9" s="192"/>
    </row>
    <row r="10" spans="1:9" ht="14.25" thickBot="1" thickTop="1">
      <c r="A10" s="192" t="s">
        <v>516</v>
      </c>
      <c r="B10" s="192">
        <f>'ЗДР.РАД. И САРАД.'!J36</f>
        <v>0</v>
      </c>
      <c r="C10" s="192">
        <f>'ЗДР.РАД. И САРАД.'!K17-'ЗДР.РАД. И САРАД.'!I17</f>
        <v>0</v>
      </c>
      <c r="D10" s="192">
        <f aca="true" t="shared" si="1" ref="D10:D18">B10-C10</f>
        <v>0</v>
      </c>
      <c r="E10" s="192">
        <f>АПОТЕКА!C28</f>
        <v>0</v>
      </c>
      <c r="F10" s="192"/>
      <c r="G10" s="192">
        <f t="shared" si="0"/>
        <v>0</v>
      </c>
      <c r="H10" s="192"/>
      <c r="I10" s="192"/>
    </row>
    <row r="11" spans="1:9" ht="14.25" thickBot="1" thickTop="1">
      <c r="A11" s="192" t="s">
        <v>517</v>
      </c>
      <c r="B11" s="192">
        <f>'ЗДР.РАД. И САРАД.'!O36</f>
        <v>61</v>
      </c>
      <c r="C11" s="192">
        <f>'ЗДР.РАД. И САРАД.'!P36</f>
        <v>44</v>
      </c>
      <c r="D11" s="192">
        <f t="shared" si="1"/>
        <v>17</v>
      </c>
      <c r="E11" s="192"/>
      <c r="F11" s="192">
        <f>'ЗДР.РАД. И САРАД.'!Y36</f>
        <v>0</v>
      </c>
      <c r="G11" s="192">
        <f t="shared" si="0"/>
        <v>61</v>
      </c>
      <c r="H11" s="192">
        <v>1</v>
      </c>
      <c r="I11" s="192">
        <v>4</v>
      </c>
    </row>
    <row r="12" spans="1:9" ht="14.25" thickBot="1" thickTop="1">
      <c r="A12" s="192" t="s">
        <v>1084</v>
      </c>
      <c r="B12" s="192">
        <f>СТОМАТОЛОГИЈА!H15</f>
        <v>4</v>
      </c>
      <c r="C12" s="192">
        <f>СТОМАТОЛОГИЈА!J15</f>
        <v>3</v>
      </c>
      <c r="D12" s="192">
        <f t="shared" si="1"/>
        <v>1</v>
      </c>
      <c r="E12" s="192"/>
      <c r="F12" s="192">
        <f>СТОМАТОЛОГИЈА!O15</f>
        <v>0</v>
      </c>
      <c r="G12" s="192">
        <f t="shared" si="0"/>
        <v>4</v>
      </c>
      <c r="H12" s="192"/>
      <c r="I12" s="192"/>
    </row>
    <row r="13" spans="1:9" ht="14.25" thickBot="1" thickTop="1">
      <c r="A13" s="192" t="s">
        <v>1085</v>
      </c>
      <c r="B13" s="192">
        <f>СТОМАТОЛОГИЈА!I15</f>
        <v>0</v>
      </c>
      <c r="C13" s="192">
        <f>СТОМАТОЛОГИЈА!K15</f>
        <v>0</v>
      </c>
      <c r="D13" s="192">
        <f t="shared" si="1"/>
        <v>0</v>
      </c>
      <c r="E13" s="192"/>
      <c r="F13" s="192">
        <f>СТОМАТОЛОГИЈА!P15</f>
        <v>0</v>
      </c>
      <c r="G13" s="192">
        <f t="shared" si="0"/>
        <v>0</v>
      </c>
      <c r="H13" s="192"/>
      <c r="I13" s="192"/>
    </row>
    <row r="14" spans="1:9" ht="14.25" thickBot="1" thickTop="1">
      <c r="A14" s="192" t="s">
        <v>518</v>
      </c>
      <c r="B14" s="192"/>
      <c r="C14" s="192"/>
      <c r="D14" s="192">
        <f t="shared" si="1"/>
        <v>0</v>
      </c>
      <c r="E14" s="192">
        <f>АПОТЕКА!F28</f>
        <v>0</v>
      </c>
      <c r="F14" s="192"/>
      <c r="G14" s="192">
        <f t="shared" si="0"/>
        <v>0</v>
      </c>
      <c r="H14" s="192"/>
      <c r="I14" s="192"/>
    </row>
    <row r="15" spans="1:9" ht="14.25" thickBot="1" thickTop="1">
      <c r="A15" s="192" t="s">
        <v>519</v>
      </c>
      <c r="B15" s="192">
        <f>'ЗДР.РАД. И САРАД.'!U36</f>
        <v>1</v>
      </c>
      <c r="C15" s="192">
        <f>'ЗДР.РАД. И САРАД.'!V36</f>
        <v>0</v>
      </c>
      <c r="D15" s="192">
        <f t="shared" si="1"/>
        <v>1</v>
      </c>
      <c r="E15" s="192"/>
      <c r="F15" s="192">
        <f>'ЗДР.РАД. И САРАД.'!Z36</f>
        <v>0</v>
      </c>
      <c r="G15" s="192">
        <f t="shared" si="0"/>
        <v>1</v>
      </c>
      <c r="H15" s="192"/>
      <c r="I15" s="192"/>
    </row>
    <row r="16" spans="1:9" ht="14.25" thickBot="1" thickTop="1">
      <c r="A16" s="192" t="s">
        <v>520</v>
      </c>
      <c r="B16" s="192">
        <f>'НЕМЕД.РАДНИЦИ'!B19</f>
        <v>3</v>
      </c>
      <c r="C16" s="192">
        <f>'НЕМЕД.РАДНИЦИ'!C19</f>
        <v>3</v>
      </c>
      <c r="D16" s="192">
        <f t="shared" si="1"/>
        <v>0</v>
      </c>
      <c r="E16" s="192">
        <f>АПОТЕКА!I28</f>
        <v>0</v>
      </c>
      <c r="F16" s="192">
        <f>'НЕМЕД.РАДНИЦИ'!K19</f>
        <v>0</v>
      </c>
      <c r="G16" s="192">
        <f t="shared" si="0"/>
        <v>3</v>
      </c>
      <c r="H16" s="192">
        <v>1</v>
      </c>
      <c r="I16" s="192">
        <v>2</v>
      </c>
    </row>
    <row r="17" spans="1:9" ht="14.25" thickBot="1" thickTop="1">
      <c r="A17" s="192" t="s">
        <v>521</v>
      </c>
      <c r="B17" s="192">
        <f>'НЕМЕД.РАДНИЦИ'!E19+'НЕМЕД.РАДНИЦИ'!H19</f>
        <v>21</v>
      </c>
      <c r="C17" s="192">
        <f>'НЕМЕД.РАДНИЦИ'!F19+'НЕМЕД.РАДНИЦИ'!I19</f>
        <v>12</v>
      </c>
      <c r="D17" s="192">
        <f t="shared" si="1"/>
        <v>9</v>
      </c>
      <c r="E17" s="192">
        <f>АПОТЕКА!L28</f>
        <v>0</v>
      </c>
      <c r="F17" s="192">
        <f>'НЕМЕД.РАДНИЦИ'!L19+'НЕМЕД.РАДНИЦИ'!M19</f>
        <v>0</v>
      </c>
      <c r="G17" s="192">
        <f t="shared" si="0"/>
        <v>21</v>
      </c>
      <c r="H17" s="192"/>
      <c r="I17" s="192"/>
    </row>
    <row r="18" spans="1:9" ht="14.25" thickBot="1" thickTop="1">
      <c r="A18" s="192" t="s">
        <v>368</v>
      </c>
      <c r="B18" s="192">
        <f>SUM(B8:B17)</f>
        <v>118</v>
      </c>
      <c r="C18" s="192">
        <f>SUM(C8:C17)</f>
        <v>87</v>
      </c>
      <c r="D18" s="192">
        <f t="shared" si="1"/>
        <v>31</v>
      </c>
      <c r="E18" s="192">
        <f>SUM(E8:E17)</f>
        <v>0</v>
      </c>
      <c r="F18" s="192">
        <f>SUM(F8:F17)</f>
        <v>0</v>
      </c>
      <c r="G18" s="192">
        <f t="shared" si="0"/>
        <v>118</v>
      </c>
      <c r="H18" s="192">
        <f>SUM(H8:H17)</f>
        <v>2</v>
      </c>
      <c r="I18" s="192">
        <f>SUM(I8:I17)</f>
        <v>9</v>
      </c>
    </row>
    <row r="19" spans="1:7" ht="13.5" thickTop="1">
      <c r="A19" s="203"/>
      <c r="B19" s="203"/>
      <c r="C19" s="203"/>
      <c r="D19" s="203"/>
      <c r="E19" s="203"/>
      <c r="F19" s="203"/>
      <c r="G19" s="203"/>
    </row>
    <row r="20" spans="1:7" ht="12.75">
      <c r="A20" s="203"/>
      <c r="B20" s="203"/>
      <c r="C20" s="203"/>
      <c r="D20" s="203"/>
      <c r="E20" s="203"/>
      <c r="F20" s="203"/>
      <c r="G20" s="203"/>
    </row>
    <row r="21" spans="1:7" ht="12.75">
      <c r="A21" s="203"/>
      <c r="B21" s="203"/>
      <c r="C21" s="203"/>
      <c r="D21" s="203"/>
      <c r="E21" s="203"/>
      <c r="F21" s="203"/>
      <c r="G21" s="203"/>
    </row>
    <row r="22" spans="1:7" ht="12.75">
      <c r="A22" s="203"/>
      <c r="B22" s="203"/>
      <c r="C22" s="203"/>
      <c r="D22" s="203"/>
      <c r="E22" s="203"/>
      <c r="F22" s="203"/>
      <c r="G22" s="203"/>
    </row>
    <row r="23" spans="1:7" ht="12.75">
      <c r="A23" s="203"/>
      <c r="B23" s="203"/>
      <c r="C23" s="203"/>
      <c r="D23" s="203"/>
      <c r="E23" s="203"/>
      <c r="F23" s="203"/>
      <c r="G23" s="203"/>
    </row>
    <row r="24" spans="1:7" ht="12.75">
      <c r="A24" s="203"/>
      <c r="B24" s="203"/>
      <c r="C24" s="203"/>
      <c r="D24" s="203"/>
      <c r="E24" s="203"/>
      <c r="F24" s="203"/>
      <c r="G24" s="203"/>
    </row>
    <row r="25" spans="1:7" ht="12.75">
      <c r="A25" s="203"/>
      <c r="B25" s="203"/>
      <c r="C25" s="203"/>
      <c r="D25" s="203"/>
      <c r="E25" s="203"/>
      <c r="F25" s="203"/>
      <c r="G25" s="203"/>
    </row>
    <row r="26" spans="1:7" ht="12.75">
      <c r="A26" s="203"/>
      <c r="B26" s="203"/>
      <c r="C26" s="203"/>
      <c r="D26" s="203"/>
      <c r="E26" s="203"/>
      <c r="F26" s="203"/>
      <c r="G26" s="203"/>
    </row>
    <row r="27" spans="1:7" ht="12.75">
      <c r="A27" s="203"/>
      <c r="B27" s="203"/>
      <c r="C27" s="203"/>
      <c r="D27" s="203"/>
      <c r="E27" s="203"/>
      <c r="F27" s="203"/>
      <c r="G27" s="20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9.421875" style="33" customWidth="1"/>
    <col min="2" max="2" width="11.00390625" style="40" customWidth="1"/>
    <col min="3" max="3" width="47.57421875" style="3" customWidth="1"/>
    <col min="4" max="4" width="10.8515625" style="3" customWidth="1"/>
    <col min="5" max="16384" width="9.140625" style="3" customWidth="1"/>
  </cols>
  <sheetData>
    <row r="1" spans="1:3" ht="13.5" customHeight="1">
      <c r="A1" s="115" t="s">
        <v>408</v>
      </c>
      <c r="B1" s="116"/>
      <c r="C1" s="124"/>
    </row>
    <row r="2" spans="1:5" ht="13.5" customHeight="1">
      <c r="A2" s="117"/>
      <c r="B2" s="118"/>
      <c r="C2" s="124"/>
      <c r="E2" s="47" t="s">
        <v>1137</v>
      </c>
    </row>
    <row r="3" spans="1:5" s="33" customFormat="1" ht="33" customHeight="1">
      <c r="A3" s="132" t="s">
        <v>540</v>
      </c>
      <c r="B3" s="37" t="s">
        <v>541</v>
      </c>
      <c r="C3" s="132" t="s">
        <v>171</v>
      </c>
      <c r="D3" s="246" t="s">
        <v>741</v>
      </c>
      <c r="E3" s="173" t="s">
        <v>743</v>
      </c>
    </row>
    <row r="4" spans="1:5" ht="13.5" customHeight="1">
      <c r="A4" s="300"/>
      <c r="B4" s="301"/>
      <c r="C4" s="302" t="s">
        <v>700</v>
      </c>
      <c r="D4" s="476">
        <v>2946</v>
      </c>
      <c r="E4" s="476">
        <v>3168</v>
      </c>
    </row>
    <row r="5" spans="1:5" ht="24.75" customHeight="1">
      <c r="A5" s="132">
        <v>1100015</v>
      </c>
      <c r="B5" s="37" t="s">
        <v>456</v>
      </c>
      <c r="C5" s="7" t="s">
        <v>488</v>
      </c>
      <c r="D5" s="473">
        <v>20</v>
      </c>
      <c r="E5" s="473">
        <v>20</v>
      </c>
    </row>
    <row r="6" spans="1:5" ht="24.75" customHeight="1">
      <c r="A6" s="243">
        <v>1100015</v>
      </c>
      <c r="B6" s="119"/>
      <c r="C6" s="130" t="s">
        <v>1105</v>
      </c>
      <c r="D6" s="473">
        <v>777</v>
      </c>
      <c r="E6" s="473">
        <v>924</v>
      </c>
    </row>
    <row r="7" spans="1:5" ht="24.75" customHeight="1">
      <c r="A7" s="132">
        <v>1100015</v>
      </c>
      <c r="B7" s="366" t="s">
        <v>699</v>
      </c>
      <c r="C7" s="7" t="s">
        <v>698</v>
      </c>
      <c r="D7" s="473">
        <v>0</v>
      </c>
      <c r="E7" s="473">
        <v>0</v>
      </c>
    </row>
    <row r="8" spans="1:5" ht="24.75" customHeight="1">
      <c r="A8" s="367">
        <v>1100023</v>
      </c>
      <c r="B8" s="368"/>
      <c r="C8" s="369" t="s">
        <v>1027</v>
      </c>
      <c r="D8" s="477">
        <v>467</v>
      </c>
      <c r="E8" s="477">
        <v>542</v>
      </c>
    </row>
    <row r="9" spans="1:5" ht="12.75" customHeight="1">
      <c r="A9" s="132">
        <v>1100023</v>
      </c>
      <c r="B9" s="37"/>
      <c r="C9" s="7" t="s">
        <v>1106</v>
      </c>
      <c r="D9" s="480">
        <v>154</v>
      </c>
      <c r="E9" s="480">
        <v>278</v>
      </c>
    </row>
    <row r="10" spans="1:5" ht="12.75" customHeight="1">
      <c r="A10" s="132">
        <v>1100023</v>
      </c>
      <c r="B10" s="37"/>
      <c r="C10" s="7" t="s">
        <v>1028</v>
      </c>
      <c r="D10" s="473">
        <v>155</v>
      </c>
      <c r="E10" s="473">
        <v>134</v>
      </c>
    </row>
    <row r="11" spans="1:5" ht="12.75" customHeight="1">
      <c r="A11" s="132">
        <v>1100023</v>
      </c>
      <c r="B11" s="37"/>
      <c r="C11" s="7" t="s">
        <v>1029</v>
      </c>
      <c r="D11" s="473">
        <v>158</v>
      </c>
      <c r="E11" s="473">
        <v>130</v>
      </c>
    </row>
    <row r="12" spans="1:5" ht="12.75" customHeight="1">
      <c r="A12" s="367">
        <v>1100049</v>
      </c>
      <c r="B12" s="371"/>
      <c r="C12" s="369" t="s">
        <v>564</v>
      </c>
      <c r="D12" s="477">
        <v>256</v>
      </c>
      <c r="E12" s="477">
        <v>256</v>
      </c>
    </row>
    <row r="13" spans="1:5" ht="12.75" customHeight="1">
      <c r="A13" s="132">
        <v>1100049</v>
      </c>
      <c r="B13" s="37"/>
      <c r="C13" s="7" t="s">
        <v>124</v>
      </c>
      <c r="D13" s="473">
        <v>128</v>
      </c>
      <c r="E13" s="473">
        <v>128</v>
      </c>
    </row>
    <row r="14" spans="1:5" ht="12.75" customHeight="1">
      <c r="A14" s="132">
        <v>1100049</v>
      </c>
      <c r="B14" s="37"/>
      <c r="C14" s="7" t="s">
        <v>125</v>
      </c>
      <c r="D14" s="473">
        <v>128</v>
      </c>
      <c r="E14" s="473">
        <v>128</v>
      </c>
    </row>
    <row r="15" spans="1:5" ht="12.75" customHeight="1">
      <c r="A15" s="132">
        <v>1100049</v>
      </c>
      <c r="B15" s="366" t="s">
        <v>699</v>
      </c>
      <c r="C15" s="7" t="s">
        <v>705</v>
      </c>
      <c r="D15" s="473">
        <v>0</v>
      </c>
      <c r="E15" s="473">
        <v>0</v>
      </c>
    </row>
    <row r="16" spans="1:8" ht="12.75" customHeight="1">
      <c r="A16" s="243">
        <v>1100056</v>
      </c>
      <c r="B16" s="119"/>
      <c r="C16" s="130" t="s">
        <v>565</v>
      </c>
      <c r="D16" s="473">
        <v>329</v>
      </c>
      <c r="E16" s="473">
        <v>329</v>
      </c>
      <c r="H16" s="198"/>
    </row>
    <row r="17" spans="1:5" ht="12.75" customHeight="1">
      <c r="A17" s="243">
        <v>1000025</v>
      </c>
      <c r="B17" s="119"/>
      <c r="C17" s="130" t="s">
        <v>1030</v>
      </c>
      <c r="D17" s="473">
        <v>1097</v>
      </c>
      <c r="E17" s="473">
        <v>1097</v>
      </c>
    </row>
    <row r="18" spans="1:5" ht="12.75" customHeight="1">
      <c r="A18" s="132">
        <v>2200103</v>
      </c>
      <c r="B18" s="37" t="s">
        <v>457</v>
      </c>
      <c r="C18" s="7" t="s">
        <v>173</v>
      </c>
      <c r="D18" s="473"/>
      <c r="E18" s="473"/>
    </row>
    <row r="19" spans="1:5" ht="12.75" customHeight="1">
      <c r="A19" s="304"/>
      <c r="B19" s="305"/>
      <c r="C19" s="302" t="s">
        <v>465</v>
      </c>
      <c r="D19" s="478">
        <v>7512</v>
      </c>
      <c r="E19" s="478">
        <v>7512</v>
      </c>
    </row>
    <row r="20" spans="1:5" ht="12.75" customHeight="1">
      <c r="A20" s="132">
        <v>1100064</v>
      </c>
      <c r="B20" s="37"/>
      <c r="C20" s="7" t="s">
        <v>427</v>
      </c>
      <c r="D20" s="473">
        <v>6837</v>
      </c>
      <c r="E20" s="473">
        <v>6837</v>
      </c>
    </row>
    <row r="21" spans="1:5" ht="12.75" customHeight="1">
      <c r="A21" s="132">
        <v>1100064</v>
      </c>
      <c r="B21" s="37" t="s">
        <v>456</v>
      </c>
      <c r="C21" s="7" t="s">
        <v>428</v>
      </c>
      <c r="D21" s="473">
        <v>18</v>
      </c>
      <c r="E21" s="473">
        <v>18</v>
      </c>
    </row>
    <row r="22" spans="1:5" ht="12.75" customHeight="1">
      <c r="A22" s="132">
        <v>1100072</v>
      </c>
      <c r="B22" s="37"/>
      <c r="C22" s="7" t="s">
        <v>172</v>
      </c>
      <c r="D22" s="473">
        <v>525</v>
      </c>
      <c r="E22" s="473">
        <v>525</v>
      </c>
    </row>
    <row r="23" spans="1:5" ht="12.75" customHeight="1">
      <c r="A23" s="132">
        <v>1100072</v>
      </c>
      <c r="B23" s="37" t="s">
        <v>456</v>
      </c>
      <c r="C23" s="7" t="s">
        <v>632</v>
      </c>
      <c r="D23" s="473"/>
      <c r="E23" s="473"/>
    </row>
    <row r="24" spans="1:5" ht="12.75" customHeight="1">
      <c r="A24" s="132">
        <v>1100080</v>
      </c>
      <c r="B24" s="37"/>
      <c r="C24" s="7" t="s">
        <v>633</v>
      </c>
      <c r="D24" s="473"/>
      <c r="E24" s="473"/>
    </row>
    <row r="25" spans="1:5" ht="12.75" customHeight="1">
      <c r="A25" s="132">
        <v>1000017</v>
      </c>
      <c r="B25" s="37"/>
      <c r="C25" s="7" t="s">
        <v>193</v>
      </c>
      <c r="D25" s="473">
        <v>132</v>
      </c>
      <c r="E25" s="473">
        <v>132</v>
      </c>
    </row>
    <row r="26" spans="1:5" ht="24.75" customHeight="1">
      <c r="A26" s="132" t="s">
        <v>137</v>
      </c>
      <c r="B26" s="37"/>
      <c r="C26" s="7" t="s">
        <v>634</v>
      </c>
      <c r="D26" s="472"/>
      <c r="E26" s="472"/>
    </row>
    <row r="27" spans="1:5" ht="12.75" customHeight="1">
      <c r="A27" s="132">
        <v>2200103</v>
      </c>
      <c r="B27" s="37"/>
      <c r="C27" s="7" t="s">
        <v>626</v>
      </c>
      <c r="D27" s="473"/>
      <c r="E27" s="473"/>
    </row>
    <row r="28" spans="1:5" ht="12.75" customHeight="1">
      <c r="A28" s="297" t="s">
        <v>154</v>
      </c>
      <c r="B28" s="37"/>
      <c r="C28" s="298" t="s">
        <v>194</v>
      </c>
      <c r="D28" s="473"/>
      <c r="E28" s="473"/>
    </row>
    <row r="29" spans="1:5" ht="12.75" customHeight="1">
      <c r="A29" s="304"/>
      <c r="B29" s="305"/>
      <c r="C29" s="302" t="s">
        <v>270</v>
      </c>
      <c r="D29" s="478">
        <v>2014</v>
      </c>
      <c r="E29" s="478">
        <v>2014</v>
      </c>
    </row>
    <row r="30" spans="1:5" ht="12.75" customHeight="1">
      <c r="A30" s="299" t="s">
        <v>1117</v>
      </c>
      <c r="B30" s="37"/>
      <c r="C30" s="242" t="s">
        <v>1118</v>
      </c>
      <c r="D30" s="473"/>
      <c r="E30" s="473"/>
    </row>
    <row r="31" spans="1:5" ht="12.75" customHeight="1">
      <c r="A31" s="132">
        <v>1000124</v>
      </c>
      <c r="B31" s="37"/>
      <c r="C31" s="7" t="s">
        <v>310</v>
      </c>
      <c r="D31" s="473"/>
      <c r="E31" s="473"/>
    </row>
    <row r="32" spans="1:5" ht="12.75" customHeight="1">
      <c r="A32" s="132" t="s">
        <v>127</v>
      </c>
      <c r="B32" s="37"/>
      <c r="C32" s="7" t="s">
        <v>311</v>
      </c>
      <c r="D32" s="473">
        <v>130</v>
      </c>
      <c r="E32" s="473">
        <v>130</v>
      </c>
    </row>
    <row r="33" spans="1:5" ht="12.75" customHeight="1">
      <c r="A33" s="132" t="s">
        <v>128</v>
      </c>
      <c r="B33" s="37"/>
      <c r="C33" s="7" t="s">
        <v>174</v>
      </c>
      <c r="D33" s="473">
        <v>12</v>
      </c>
      <c r="E33" s="473">
        <v>12</v>
      </c>
    </row>
    <row r="34" spans="1:5" ht="12.75" customHeight="1">
      <c r="A34" s="132" t="s">
        <v>130</v>
      </c>
      <c r="B34" s="37"/>
      <c r="C34" s="7" t="s">
        <v>129</v>
      </c>
      <c r="D34" s="473">
        <v>6</v>
      </c>
      <c r="E34" s="473">
        <v>6</v>
      </c>
    </row>
    <row r="35" spans="1:5" ht="12.75" customHeight="1">
      <c r="A35" s="246" t="s">
        <v>131</v>
      </c>
      <c r="B35" s="158"/>
      <c r="C35" s="171" t="s">
        <v>315</v>
      </c>
      <c r="D35" s="479">
        <v>1736</v>
      </c>
      <c r="E35" s="479">
        <v>1736</v>
      </c>
    </row>
    <row r="36" spans="1:5" ht="12.75" customHeight="1">
      <c r="A36" s="132" t="s">
        <v>132</v>
      </c>
      <c r="B36" s="37"/>
      <c r="C36" s="7" t="s">
        <v>316</v>
      </c>
      <c r="D36" s="473">
        <v>130</v>
      </c>
      <c r="E36" s="473">
        <v>130</v>
      </c>
    </row>
    <row r="37" spans="1:5" ht="24.75" customHeight="1">
      <c r="A37" s="132">
        <v>1000116</v>
      </c>
      <c r="B37" s="37"/>
      <c r="C37" s="7" t="s">
        <v>312</v>
      </c>
      <c r="D37" s="473"/>
      <c r="E37" s="473"/>
    </row>
    <row r="38" spans="1:5" ht="12.75" customHeight="1">
      <c r="A38" s="132">
        <v>1000181</v>
      </c>
      <c r="B38" s="37"/>
      <c r="C38" s="7" t="s">
        <v>313</v>
      </c>
      <c r="D38" s="473">
        <v>2</v>
      </c>
      <c r="E38" s="473">
        <v>2</v>
      </c>
    </row>
    <row r="39" spans="1:5" ht="12.75" customHeight="1">
      <c r="A39" s="304"/>
      <c r="B39" s="305"/>
      <c r="C39" s="302" t="s">
        <v>197</v>
      </c>
      <c r="D39" s="478">
        <v>303</v>
      </c>
      <c r="E39" s="478">
        <v>303</v>
      </c>
    </row>
    <row r="40" spans="1:5" ht="12.75" customHeight="1">
      <c r="A40" s="132">
        <v>1000215</v>
      </c>
      <c r="B40" s="37"/>
      <c r="C40" s="7" t="s">
        <v>181</v>
      </c>
      <c r="D40" s="473">
        <v>197</v>
      </c>
      <c r="E40" s="473">
        <v>197</v>
      </c>
    </row>
    <row r="41" spans="1:5" ht="12.75" customHeight="1">
      <c r="A41" s="367">
        <v>1000207</v>
      </c>
      <c r="B41" s="368"/>
      <c r="C41" s="369" t="s">
        <v>186</v>
      </c>
      <c r="D41" s="477">
        <v>106</v>
      </c>
      <c r="E41" s="477">
        <v>106</v>
      </c>
    </row>
    <row r="42" spans="1:5" ht="12.75" customHeight="1">
      <c r="A42" s="132">
        <v>1000207</v>
      </c>
      <c r="B42" s="366" t="s">
        <v>658</v>
      </c>
      <c r="C42" s="7" t="s">
        <v>654</v>
      </c>
      <c r="D42" s="473">
        <v>0</v>
      </c>
      <c r="E42" s="473">
        <v>0</v>
      </c>
    </row>
    <row r="43" spans="1:5" ht="12.75" customHeight="1">
      <c r="A43" s="132">
        <v>1000207</v>
      </c>
      <c r="B43" s="366" t="s">
        <v>658</v>
      </c>
      <c r="C43" s="7" t="s">
        <v>655</v>
      </c>
      <c r="D43" s="473">
        <v>0</v>
      </c>
      <c r="E43" s="473">
        <v>0</v>
      </c>
    </row>
    <row r="44" spans="1:5" ht="12.75" customHeight="1">
      <c r="A44" s="132">
        <v>1000207</v>
      </c>
      <c r="B44" s="366" t="s">
        <v>658</v>
      </c>
      <c r="C44" s="7" t="s">
        <v>656</v>
      </c>
      <c r="D44" s="473">
        <v>0</v>
      </c>
      <c r="E44" s="473">
        <v>0</v>
      </c>
    </row>
    <row r="45" spans="1:5" ht="12.75" customHeight="1">
      <c r="A45" s="132">
        <v>1000207</v>
      </c>
      <c r="B45" s="366" t="s">
        <v>658</v>
      </c>
      <c r="C45" s="7" t="s">
        <v>657</v>
      </c>
      <c r="D45" s="473">
        <v>0</v>
      </c>
      <c r="E45" s="473">
        <v>0</v>
      </c>
    </row>
    <row r="46" spans="1:5" ht="12.75" customHeight="1">
      <c r="A46" s="132">
        <v>1000207</v>
      </c>
      <c r="B46" s="37" t="s">
        <v>463</v>
      </c>
      <c r="C46" s="7" t="s">
        <v>195</v>
      </c>
      <c r="D46" s="473">
        <v>96</v>
      </c>
      <c r="E46" s="473">
        <v>96</v>
      </c>
    </row>
    <row r="47" spans="1:5" ht="12.75" customHeight="1">
      <c r="A47" s="132">
        <v>1000207</v>
      </c>
      <c r="B47" s="37" t="s">
        <v>455</v>
      </c>
      <c r="C47" s="7" t="s">
        <v>196</v>
      </c>
      <c r="D47" s="473">
        <v>10</v>
      </c>
      <c r="E47" s="473">
        <v>10</v>
      </c>
    </row>
    <row r="48" spans="1:5" ht="25.5" customHeight="1">
      <c r="A48" s="728" t="s">
        <v>635</v>
      </c>
      <c r="B48" s="728"/>
      <c r="C48" s="728"/>
      <c r="D48" s="728"/>
      <c r="E48" s="728"/>
    </row>
  </sheetData>
  <sheetProtection/>
  <mergeCells count="1">
    <mergeCell ref="A48:E48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Windows User</cp:lastModifiedBy>
  <cp:lastPrinted>2018-01-19T08:55:33Z</cp:lastPrinted>
  <dcterms:created xsi:type="dcterms:W3CDTF">2009-12-11T13:16:27Z</dcterms:created>
  <dcterms:modified xsi:type="dcterms:W3CDTF">2018-02-02T09:37:19Z</dcterms:modified>
  <cp:category/>
  <cp:version/>
  <cp:contentType/>
  <cp:contentStatus/>
</cp:coreProperties>
</file>